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 осінь  2026" sheetId="1" state="visible" r:id="rId2"/>
    <sheet name="меню осінь 2025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<sst xmlns="http://schemas.openxmlformats.org/spreadsheetml/2006/main" count="1240" uniqueCount="311">
  <si>
    <t xml:space="preserve">ПОГОДЖЕНО                                              Заступник начальника Сумського районного управління ГУДПСС в Сумській області                              __________ Ірина УБИЙВОВК              "___"_______2026                                  </t>
  </si>
  <si>
    <t xml:space="preserve">ЗАТВЕРДЖУЮ керівник (директор) Лебединського закладу дошкільної освіти (ясла-садок) "Сосонка" Лебединської міської ради Сумської області_________ Олена ТЕРЕС    </t>
  </si>
  <si>
    <t xml:space="preserve">Примірне чотиритижневе меню для дітей від 1 до 6 (7) років Лебединського закладу дошкільної освіти (ясла - садок) "Сосонка" Лебединської міської ради Сумської області на осінній період 2026 - 2027 навчального року</t>
  </si>
  <si>
    <t xml:space="preserve">Збірник рецептур </t>
  </si>
  <si>
    <t xml:space="preserve">Найменування страв</t>
  </si>
  <si>
    <t xml:space="preserve">Енергетична цінність для дітей     1-4 р.</t>
  </si>
  <si>
    <t xml:space="preserve">Енергетична цінність для дітей     4-6 р.</t>
  </si>
  <si>
    <t xml:space="preserve">Вихід, г</t>
  </si>
  <si>
    <t xml:space="preserve">1-й тиждень</t>
  </si>
  <si>
    <t xml:space="preserve">Енерго-цінність, ккал</t>
  </si>
  <si>
    <t xml:space="preserve">Білки, г</t>
  </si>
  <si>
    <t xml:space="preserve">Жири, г</t>
  </si>
  <si>
    <t xml:space="preserve">Вугле- води, г</t>
  </si>
  <si>
    <t xml:space="preserve">Понеділок</t>
  </si>
  <si>
    <t xml:space="preserve">Сніданок</t>
  </si>
  <si>
    <t xml:space="preserve"> 10.52</t>
  </si>
  <si>
    <t xml:space="preserve">Перлова каша з овочами</t>
  </si>
  <si>
    <t xml:space="preserve">1.27 </t>
  </si>
  <si>
    <t xml:space="preserve">Салат з капусти та моркви</t>
  </si>
  <si>
    <t xml:space="preserve">6.4</t>
  </si>
  <si>
    <t xml:space="preserve">Запіканка сирна з яблуком, морквою зі сметаною (МП,Г,Л,Я,ЗП)</t>
  </si>
  <si>
    <t xml:space="preserve">100/15</t>
  </si>
  <si>
    <t xml:space="preserve">120/15</t>
  </si>
  <si>
    <t xml:space="preserve"> ПВ</t>
  </si>
  <si>
    <t xml:space="preserve">Хліб цільнозерновий (Г)</t>
  </si>
  <si>
    <t xml:space="preserve">Сік фруктовий</t>
  </si>
  <si>
    <t xml:space="preserve"> 12.1</t>
  </si>
  <si>
    <t xml:space="preserve">Яблуко</t>
  </si>
  <si>
    <t xml:space="preserve">Банан</t>
  </si>
  <si>
    <t xml:space="preserve">Груша</t>
  </si>
  <si>
    <t xml:space="preserve">12.1 </t>
  </si>
  <si>
    <t xml:space="preserve">Апельсин</t>
  </si>
  <si>
    <t xml:space="preserve">Ківі</t>
  </si>
  <si>
    <t xml:space="preserve">Всього з яблуком</t>
  </si>
  <si>
    <t xml:space="preserve">Всього з бананом</t>
  </si>
  <si>
    <t xml:space="preserve">Всього з грушею</t>
  </si>
  <si>
    <t xml:space="preserve">Всього з апельсином</t>
  </si>
  <si>
    <t xml:space="preserve">Всього з ківі</t>
  </si>
  <si>
    <t xml:space="preserve">Обід</t>
  </si>
  <si>
    <t xml:space="preserve">Суп овочевий</t>
  </si>
  <si>
    <t xml:space="preserve">7.9</t>
  </si>
  <si>
    <t xml:space="preserve">Котлета рибна</t>
  </si>
  <si>
    <t xml:space="preserve">52 (ЗР1990)</t>
  </si>
  <si>
    <t xml:space="preserve">Салат з буряком та чорносливом</t>
  </si>
  <si>
    <t xml:space="preserve">291 (ЗР 1991)</t>
  </si>
  <si>
    <t xml:space="preserve">Каша пшоняна вязка</t>
  </si>
  <si>
    <t xml:space="preserve">ПВ</t>
  </si>
  <si>
    <t xml:space="preserve">13.17</t>
  </si>
  <si>
    <t xml:space="preserve">Чай </t>
  </si>
  <si>
    <t xml:space="preserve">Всього </t>
  </si>
  <si>
    <t xml:space="preserve">Вівторок</t>
  </si>
  <si>
    <t xml:space="preserve"> 7.7</t>
  </si>
  <si>
    <t xml:space="preserve">Курка тушкована в томатному соусі</t>
  </si>
  <si>
    <t xml:space="preserve">10.38</t>
  </si>
  <si>
    <t xml:space="preserve">Мамалига</t>
  </si>
  <si>
    <t xml:space="preserve">Йогурт (МП,Л)</t>
  </si>
  <si>
    <t xml:space="preserve"> 1.16</t>
  </si>
  <si>
    <t xml:space="preserve">Салат з капусти, яблука з соусом вінегрет (ГЦ)</t>
  </si>
  <si>
    <t xml:space="preserve">2.14</t>
  </si>
  <si>
    <t xml:space="preserve">Юшка біла з галушками</t>
  </si>
  <si>
    <t xml:space="preserve">9,35</t>
  </si>
  <si>
    <t xml:space="preserve">Тушковане м'ясо птиці з овочами</t>
  </si>
  <si>
    <t xml:space="preserve">164 (ЗР1987)</t>
  </si>
  <si>
    <t xml:space="preserve">Макарони відварені</t>
  </si>
  <si>
    <t xml:space="preserve">13.8</t>
  </si>
  <si>
    <t xml:space="preserve">Компот із ягід заморожених</t>
  </si>
  <si>
    <t xml:space="preserve">Сир твердий (Л,МП)</t>
  </si>
  <si>
    <t xml:space="preserve">Середа</t>
  </si>
  <si>
    <t xml:space="preserve">18 (ЗР1990)</t>
  </si>
  <si>
    <t xml:space="preserve">Салат з буряка з ароматною олією</t>
  </si>
  <si>
    <t xml:space="preserve">9.1 </t>
  </si>
  <si>
    <t xml:space="preserve">Котлета по-міланські з сиром (Г,Л,Я,МП,ЗП)</t>
  </si>
  <si>
    <t xml:space="preserve"> 10.22</t>
  </si>
  <si>
    <t xml:space="preserve">Картопляне пюре  (МП,Л)</t>
  </si>
  <si>
    <t xml:space="preserve"> 13.1</t>
  </si>
  <si>
    <t xml:space="preserve">Какао з молоком (МП,Л)</t>
  </si>
  <si>
    <t xml:space="preserve">2.21</t>
  </si>
  <si>
    <t xml:space="preserve">Гречана юшка (без засмажки)</t>
  </si>
  <si>
    <t xml:space="preserve">1.3</t>
  </si>
  <si>
    <t xml:space="preserve">Салат з запеченої капусти з родзинками</t>
  </si>
  <si>
    <t xml:space="preserve">323 (ЗР 1990)</t>
  </si>
  <si>
    <t xml:space="preserve">Яйце варене</t>
  </si>
  <si>
    <t xml:space="preserve">Запіканка сирна з яблуком та морквою (МП,Л)</t>
  </si>
  <si>
    <t xml:space="preserve">Четвер</t>
  </si>
  <si>
    <t xml:space="preserve">Салат з капусти  зеленим горошком</t>
  </si>
  <si>
    <t xml:space="preserve">7.7</t>
  </si>
  <si>
    <t xml:space="preserve">Рибні палички (Р,Я,ЗП,Г)</t>
  </si>
  <si>
    <t xml:space="preserve"> 10.1</t>
  </si>
  <si>
    <t xml:space="preserve">Каша пшенична (МП,Г,Л,ЗП)</t>
  </si>
  <si>
    <t xml:space="preserve">Сир твердий (Л.МП.Г)</t>
  </si>
  <si>
    <t xml:space="preserve"> 13.11</t>
  </si>
  <si>
    <t xml:space="preserve">Узвар із суміші с/ф </t>
  </si>
  <si>
    <t xml:space="preserve">2.3</t>
  </si>
  <si>
    <t xml:space="preserve">Полтавський борщ</t>
  </si>
  <si>
    <t xml:space="preserve">1.79</t>
  </si>
  <si>
    <t xml:space="preserve">Салат з капустою та морквою</t>
  </si>
  <si>
    <t xml:space="preserve">66</t>
  </si>
  <si>
    <t xml:space="preserve">Фрикадельки м’ясні</t>
  </si>
  <si>
    <t xml:space="preserve">48 (ЗР2009)</t>
  </si>
  <si>
    <t xml:space="preserve">Каша рисова</t>
  </si>
  <si>
    <t xml:space="preserve">13.13</t>
  </si>
  <si>
    <t xml:space="preserve">Кисіль фруктовий</t>
  </si>
  <si>
    <t xml:space="preserve">Всього</t>
  </si>
  <si>
    <t xml:space="preserve">П`ятниця </t>
  </si>
  <si>
    <t xml:space="preserve">18</t>
  </si>
  <si>
    <t xml:space="preserve">Ікра овочева</t>
  </si>
  <si>
    <t xml:space="preserve"> 5.4</t>
  </si>
  <si>
    <t xml:space="preserve">Омлет (Г,Л,МП,Я,ЗП)</t>
  </si>
  <si>
    <t xml:space="preserve">10.3 (ЗР2005)</t>
  </si>
  <si>
    <t xml:space="preserve">Чай  </t>
  </si>
  <si>
    <t xml:space="preserve">Ікра бурякова</t>
  </si>
  <si>
    <t xml:space="preserve">2.12</t>
  </si>
  <si>
    <t xml:space="preserve">Суп гороховий</t>
  </si>
  <si>
    <t xml:space="preserve">8.2</t>
  </si>
  <si>
    <t xml:space="preserve">Печеня по-домашньому зі свининою</t>
  </si>
  <si>
    <t xml:space="preserve">Енергетична цінність для дітей           1-4 р.</t>
  </si>
  <si>
    <t xml:space="preserve">Енергетична цінність для дітей           4-6 р.</t>
  </si>
  <si>
    <t xml:space="preserve">2-й тиждень</t>
  </si>
  <si>
    <t xml:space="preserve">10.40</t>
  </si>
  <si>
    <t xml:space="preserve">Пшенична каша з томатом</t>
  </si>
  <si>
    <t xml:space="preserve">ЗР 1988</t>
  </si>
  <si>
    <t xml:space="preserve">Салат з капусти та яблука</t>
  </si>
  <si>
    <t xml:space="preserve"> 6.5</t>
  </si>
  <si>
    <t xml:space="preserve">Запіканка сирна з бананом та сметаною (МП,Г,Л,Я,ЗП)</t>
  </si>
  <si>
    <t xml:space="preserve">Обід </t>
  </si>
  <si>
    <t xml:space="preserve">379 (ЗР 2014)</t>
  </si>
  <si>
    <t xml:space="preserve">Суп польовий зі сметаною (Л,ПМ)</t>
  </si>
  <si>
    <t xml:space="preserve">7.5</t>
  </si>
  <si>
    <t xml:space="preserve">Риба тушкована в томаті з овочами</t>
  </si>
  <si>
    <t xml:space="preserve">Буряк тушкований</t>
  </si>
  <si>
    <t xml:space="preserve">291 (ЗР 1990)</t>
  </si>
  <si>
    <t xml:space="preserve">Каша ячнева</t>
  </si>
  <si>
    <t xml:space="preserve">13.18</t>
  </si>
  <si>
    <t xml:space="preserve">Чай з лимоном</t>
  </si>
  <si>
    <t xml:space="preserve">Хліб цільнозерновий</t>
  </si>
  <si>
    <t xml:space="preserve">1.39 </t>
  </si>
  <si>
    <t xml:space="preserve"> 5.13</t>
  </si>
  <si>
    <t xml:space="preserve">Фритата з сиром твердим (Л,МП,Г,ЗП,Я)</t>
  </si>
  <si>
    <t xml:space="preserve"> 10.8</t>
  </si>
  <si>
    <t xml:space="preserve">Каша гречана з томатною пастою (Л,МП,ЗП)</t>
  </si>
  <si>
    <t xml:space="preserve">2.2</t>
  </si>
  <si>
    <t xml:space="preserve">Борщ з картоплею</t>
  </si>
  <si>
    <t xml:space="preserve">Салат вітамінний</t>
  </si>
  <si>
    <t xml:space="preserve">8.86</t>
  </si>
  <si>
    <t xml:space="preserve">Картопляні зрази з м'ясом свинини</t>
  </si>
  <si>
    <t xml:space="preserve">ВП</t>
  </si>
  <si>
    <t xml:space="preserve">Хліб цільнозерновий (г) </t>
  </si>
  <si>
    <t xml:space="preserve">Вссього </t>
  </si>
  <si>
    <t xml:space="preserve">Салат з капусти з ароматною олією</t>
  </si>
  <si>
    <t xml:space="preserve"> 9.3</t>
  </si>
  <si>
    <t xml:space="preserve">Шніцель курячий (Л,МП,Г,ЗП,Я) </t>
  </si>
  <si>
    <t xml:space="preserve"> 10.39</t>
  </si>
  <si>
    <t xml:space="preserve">Каша ячмінна (МП,Г,Л,ЗП)</t>
  </si>
  <si>
    <t xml:space="preserve">90 (ЗР 1990)</t>
  </si>
  <si>
    <t xml:space="preserve">Суп з вермішеллю</t>
  </si>
  <si>
    <t xml:space="preserve">9.27</t>
  </si>
  <si>
    <t xml:space="preserve">Салат з буряка з чорносливом</t>
  </si>
  <si>
    <t xml:space="preserve">Плов з курячим м'ясом</t>
  </si>
  <si>
    <t xml:space="preserve">1.35</t>
  </si>
  <si>
    <t xml:space="preserve"> 10.20</t>
  </si>
  <si>
    <t xml:space="preserve">Відварна картопля з вершковим маслом (МП,Л)</t>
  </si>
  <si>
    <t xml:space="preserve"> 9.9</t>
  </si>
  <si>
    <t xml:space="preserve">Чахохбілі з куркою (ЗП,Г)</t>
  </si>
  <si>
    <t xml:space="preserve"> 13.8</t>
  </si>
  <si>
    <t xml:space="preserve">Компот із ягід морожених</t>
  </si>
  <si>
    <t xml:space="preserve">Салат з вареного буряка</t>
  </si>
  <si>
    <t xml:space="preserve">19.56</t>
  </si>
  <si>
    <t xml:space="preserve">9.54</t>
  </si>
  <si>
    <t xml:space="preserve">Січеники з м'яса птиці</t>
  </si>
  <si>
    <t xml:space="preserve">164(ЗР1987)</t>
  </si>
  <si>
    <t xml:space="preserve">Макарони відварені з маслом (Л.МП)</t>
  </si>
  <si>
    <t xml:space="preserve">Хліб цільнозерновий </t>
  </si>
  <si>
    <t xml:space="preserve">10.14</t>
  </si>
  <si>
    <t xml:space="preserve">Ризотто з зеленим горошком </t>
  </si>
  <si>
    <t xml:space="preserve">ПВ </t>
  </si>
  <si>
    <t xml:space="preserve">Ікра моркв'яна </t>
  </si>
  <si>
    <t xml:space="preserve">8.31</t>
  </si>
  <si>
    <t xml:space="preserve">Котлета з м'яса птиці</t>
  </si>
  <si>
    <t xml:space="preserve">10.8</t>
  </si>
  <si>
    <t xml:space="preserve">Компот із гід заморожених</t>
  </si>
  <si>
    <t xml:space="preserve">Енергетична цінність для дітей             1-4 р.</t>
  </si>
  <si>
    <t xml:space="preserve">          Енергетична цінність для дітей 4-6 (7) р.</t>
  </si>
  <si>
    <t xml:space="preserve">525-630</t>
  </si>
  <si>
    <t xml:space="preserve">18-21</t>
  </si>
  <si>
    <t xml:space="preserve">17-21</t>
  </si>
  <si>
    <t xml:space="preserve">73-88</t>
  </si>
  <si>
    <t xml:space="preserve">600-720</t>
  </si>
  <si>
    <t xml:space="preserve">21-25</t>
  </si>
  <si>
    <t xml:space="preserve">81-98</t>
  </si>
  <si>
    <t xml:space="preserve">3-й тиждень</t>
  </si>
  <si>
    <t xml:space="preserve">Пшоняна каша зі сметаною та картоплею (МП,Л,ЗП)</t>
  </si>
  <si>
    <t xml:space="preserve"> 6.10</t>
  </si>
  <si>
    <t xml:space="preserve">Сирники класичні (МП,Л,Я,ЗП,Г)</t>
  </si>
  <si>
    <t xml:space="preserve">Сік фруктовий </t>
  </si>
  <si>
    <t xml:space="preserve">54 (ЗР1990)</t>
  </si>
  <si>
    <t xml:space="preserve">2.36</t>
  </si>
  <si>
    <t xml:space="preserve">Суп полтавський з галушками</t>
  </si>
  <si>
    <t xml:space="preserve">8.35</t>
  </si>
  <si>
    <t xml:space="preserve">Фрікадельки м'ясні </t>
  </si>
  <si>
    <t xml:space="preserve">10.12</t>
  </si>
  <si>
    <t xml:space="preserve">Каша рисова розсипчаста</t>
  </si>
  <si>
    <t xml:space="preserve">13.11</t>
  </si>
  <si>
    <t xml:space="preserve">Узвар</t>
  </si>
  <si>
    <t xml:space="preserve">1.31</t>
  </si>
  <si>
    <t xml:space="preserve">7.10</t>
  </si>
  <si>
    <t xml:space="preserve">Рибні нагетси (Р,Я,МП,Л)</t>
  </si>
  <si>
    <t xml:space="preserve">Картопля запечена скибочками (з вареної) </t>
  </si>
  <si>
    <t xml:space="preserve">Сир твердий</t>
  </si>
  <si>
    <t xml:space="preserve">2.50</t>
  </si>
  <si>
    <t xml:space="preserve">Перловий суп</t>
  </si>
  <si>
    <t xml:space="preserve">8.15</t>
  </si>
  <si>
    <t xml:space="preserve">Капуста тушкована з овочами та з курячим м'ясом </t>
  </si>
  <si>
    <t xml:space="preserve">323  (ЗР 1990)</t>
  </si>
  <si>
    <t xml:space="preserve"> 9.20</t>
  </si>
  <si>
    <t xml:space="preserve">Салат зі свіжої капусти та яблук</t>
  </si>
  <si>
    <t xml:space="preserve">8,62</t>
  </si>
  <si>
    <t xml:space="preserve">Фрикаделька м'ясна в томатному соусі</t>
  </si>
  <si>
    <t xml:space="preserve">Каша ячнева (МП,Л,ЗП)</t>
  </si>
  <si>
    <t xml:space="preserve">Чай</t>
  </si>
  <si>
    <t xml:space="preserve">52(1990)</t>
  </si>
  <si>
    <t xml:space="preserve">Куліш з курячим м'ясом</t>
  </si>
  <si>
    <t xml:space="preserve">2.23</t>
  </si>
  <si>
    <t xml:space="preserve">Юшка з фрикадельками</t>
  </si>
  <si>
    <t xml:space="preserve">5.4</t>
  </si>
  <si>
    <t xml:space="preserve">Омлет (Я,Л,МП)</t>
  </si>
  <si>
    <t xml:space="preserve">10.45</t>
  </si>
  <si>
    <t xml:space="preserve">Макарони з сиром (Л.МП)</t>
  </si>
  <si>
    <t xml:space="preserve">Салат з капусти, моркви та зеленого горошка</t>
  </si>
  <si>
    <t xml:space="preserve">10.39</t>
  </si>
  <si>
    <t xml:space="preserve">Каша пшенична класична</t>
  </si>
  <si>
    <t xml:space="preserve">33</t>
  </si>
  <si>
    <t xml:space="preserve">7.6</t>
  </si>
  <si>
    <t xml:space="preserve">Фрикадельки рибні (Р)</t>
  </si>
  <si>
    <t xml:space="preserve">Каша гречана (ЗП)</t>
  </si>
  <si>
    <t xml:space="preserve">  </t>
  </si>
  <si>
    <t xml:space="preserve">Енергетична цінність для дітей          4-6 (7)  р.</t>
  </si>
  <si>
    <t xml:space="preserve">4-й тиждень</t>
  </si>
  <si>
    <t xml:space="preserve"> 6.1</t>
  </si>
  <si>
    <t xml:space="preserve">Вареники ліниві з маслом вершковим</t>
  </si>
  <si>
    <t xml:space="preserve">1.39</t>
  </si>
  <si>
    <t xml:space="preserve">9.20</t>
  </si>
  <si>
    <t xml:space="preserve">Плов з курячим м’ясом</t>
  </si>
  <si>
    <t xml:space="preserve">Кисіль з ягід</t>
  </si>
  <si>
    <t xml:space="preserve"> 9.23</t>
  </si>
  <si>
    <t xml:space="preserve">Капуста тушкована з овочами та курячим м'ясом</t>
  </si>
  <si>
    <t xml:space="preserve">61 (ЗР1990)</t>
  </si>
  <si>
    <t xml:space="preserve">Борщ український</t>
  </si>
  <si>
    <t xml:space="preserve">8.22</t>
  </si>
  <si>
    <t xml:space="preserve">Макаронни відварні       шніцель курячий                        </t>
  </si>
  <si>
    <t xml:space="preserve">80          45</t>
  </si>
  <si>
    <t xml:space="preserve">108   94,5</t>
  </si>
  <si>
    <t xml:space="preserve">3    12,15</t>
  </si>
  <si>
    <t xml:space="preserve">1,8     2,15</t>
  </si>
  <si>
    <t xml:space="preserve">19,6 6,46</t>
  </si>
  <si>
    <t xml:space="preserve">100      60</t>
  </si>
  <si>
    <t xml:space="preserve">134     126</t>
  </si>
  <si>
    <t xml:space="preserve">3,8     16,2</t>
  </si>
  <si>
    <t xml:space="preserve">2,20  2,36</t>
  </si>
  <si>
    <t xml:space="preserve">24,50 8,61</t>
  </si>
  <si>
    <t xml:space="preserve">Узвар </t>
  </si>
  <si>
    <t xml:space="preserve"> 10.14</t>
  </si>
  <si>
    <t xml:space="preserve">Ризотто з зеленим горошком та сиром</t>
  </si>
  <si>
    <t xml:space="preserve">10.52</t>
  </si>
  <si>
    <t xml:space="preserve">Салат з запеченої капусти</t>
  </si>
  <si>
    <t xml:space="preserve">9.3</t>
  </si>
  <si>
    <t xml:space="preserve"> 10,24</t>
  </si>
  <si>
    <t xml:space="preserve">Товчанка з бобовими (Л,МП)</t>
  </si>
  <si>
    <t xml:space="preserve"> 13,8</t>
  </si>
  <si>
    <t xml:space="preserve"> 12,1</t>
  </si>
  <si>
    <t xml:space="preserve">Юшка з рисовою крупою</t>
  </si>
  <si>
    <t xml:space="preserve">7,5</t>
  </si>
  <si>
    <t xml:space="preserve">Риба тушкована з овочями в томатному соусі (Р)</t>
  </si>
  <si>
    <t xml:space="preserve">10,39</t>
  </si>
  <si>
    <t xml:space="preserve">Каша ячмінна (ЗП)</t>
  </si>
  <si>
    <t xml:space="preserve">Пятниця</t>
  </si>
  <si>
    <t xml:space="preserve"> </t>
  </si>
  <si>
    <t xml:space="preserve"> 10.42</t>
  </si>
  <si>
    <t xml:space="preserve">Альо-ольо (макарони відварні) (МП,Л,Г,ЗП)</t>
  </si>
  <si>
    <t xml:space="preserve"> </t>
  </si>
  <si>
    <t xml:space="preserve">10,8</t>
  </si>
  <si>
    <t xml:space="preserve">13.1</t>
  </si>
  <si>
    <t xml:space="preserve">307 (ЗР1997)</t>
  </si>
  <si>
    <t xml:space="preserve">Капуста тушкована</t>
  </si>
  <si>
    <t xml:space="preserve">1.21</t>
  </si>
  <si>
    <t xml:space="preserve">Салат з моркви з сиром та сметаною (Л,МП)</t>
  </si>
  <si>
    <t xml:space="preserve"> 1.39</t>
  </si>
  <si>
    <t xml:space="preserve"> 1.27</t>
  </si>
  <si>
    <t xml:space="preserve"> 1.31</t>
  </si>
  <si>
    <t xml:space="preserve">10.44</t>
  </si>
  <si>
    <t xml:space="preserve">А-ля корма (Л,МП,Г,ЗП)</t>
  </si>
  <si>
    <t xml:space="preserve"> 13.17</t>
  </si>
  <si>
    <t xml:space="preserve"> 1.23</t>
  </si>
  <si>
    <t xml:space="preserve">Салат з капусти, моркви та зеленого горошку</t>
  </si>
  <si>
    <t xml:space="preserve">1.28</t>
  </si>
  <si>
    <t xml:space="preserve">1.45</t>
  </si>
  <si>
    <t xml:space="preserve">Вінегрет</t>
  </si>
  <si>
    <t xml:space="preserve">Січеники рибні</t>
  </si>
  <si>
    <t xml:space="preserve"> 13.18</t>
  </si>
  <si>
    <t xml:space="preserve">Чай  з лимоном</t>
  </si>
  <si>
    <t xml:space="preserve">1.48</t>
  </si>
  <si>
    <t xml:space="preserve">Салат з буряком та апельсинами</t>
  </si>
  <si>
    <t xml:space="preserve">1.74</t>
  </si>
  <si>
    <t xml:space="preserve">Салат морквяний з родзинками</t>
  </si>
  <si>
    <t xml:space="preserve">1.53</t>
  </si>
  <si>
    <t xml:space="preserve">Салат з квашеної капусти та яблук</t>
  </si>
  <si>
    <t xml:space="preserve"> 1.40</t>
  </si>
  <si>
    <t xml:space="preserve">Салат з буряка та чорносливом зі сметаною</t>
  </si>
  <si>
    <t xml:space="preserve">10.35</t>
  </si>
  <si>
    <t xml:space="preserve">1.40</t>
  </si>
  <si>
    <t xml:space="preserve"> 10.24</t>
  </si>
  <si>
    <t xml:space="preserve"> 1.74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</si>
</sst>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[$-422]MMM/YY"/>
    <numFmt numFmtId="166" formatCode="@"/>
    <numFmt numFmtId="167" formatCode="General"/>
    <numFmt numFmtId="168" formatCode="0.00"/>
    <numFmt numFmtId="169" formatCode="0.0"/>
    <numFmt numFmtId="170" formatCode="0.000"/>
    <numFmt numFmtId="171" formatCode="[$-422]DD/MMM"/>
    <numFmt numFmtId="172" formatCode="0"/>
  </numFmts>
  <fonts count="1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3"/>
      <name val="Times New Roman"/>
      <family val="1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6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1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2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2" borderId="1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2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2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2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3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3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3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N5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70703125" defaultRowHeight="14.5" zeroHeight="false" outlineLevelRow="0" outlineLevelCol="0"/>
  <cols>
    <col collapsed="false" customWidth="true" hidden="false" outlineLevel="0" max="2" min="2" style="0" width="10.99"/>
    <col collapsed="false" customWidth="true" hidden="false" outlineLevel="0" max="3" min="3" style="0" width="27.46"/>
    <col collapsed="false" customWidth="true" hidden="false" outlineLevel="0" max="5" min="5" style="0" width="7.72"/>
    <col collapsed="false" customWidth="true" hidden="false" outlineLevel="0" max="6" min="6" style="0" width="7.45"/>
    <col collapsed="false" customWidth="true" hidden="false" outlineLevel="0" max="7" min="7" style="0" width="8.27"/>
    <col collapsed="false" customWidth="true" hidden="false" outlineLevel="0" max="8" min="8" style="0" width="7"/>
    <col collapsed="false" customWidth="true" hidden="false" outlineLevel="0" max="9" min="9" style="0" width="8.18"/>
    <col collapsed="false" customWidth="true" hidden="false" outlineLevel="0" max="11" min="11" style="0" width="8.18"/>
    <col collapsed="false" customWidth="true" hidden="false" outlineLevel="0" max="12" min="12" style="0" width="7.72"/>
    <col collapsed="false" customWidth="true" hidden="false" outlineLevel="0" max="13" min="13" style="0" width="6.81"/>
  </cols>
  <sheetData>
    <row r="1" customFormat="false" ht="13.8" hidden="false" customHeight="true" outlineLevel="0" collapsed="false">
      <c r="B1" s="1" t="s">
        <v>0</v>
      </c>
      <c r="C1" s="1"/>
      <c r="I1" s="1" t="s">
        <v>1</v>
      </c>
      <c r="J1" s="1"/>
      <c r="K1" s="1"/>
      <c r="L1" s="1"/>
      <c r="M1" s="1"/>
    </row>
    <row r="2" customFormat="false" ht="96.75" hidden="false" customHeight="true" outlineLevel="0" collapsed="false">
      <c r="B2" s="1"/>
      <c r="C2" s="1"/>
      <c r="I2" s="1"/>
      <c r="J2" s="1"/>
      <c r="K2" s="1"/>
      <c r="L2" s="1"/>
      <c r="M2" s="1"/>
    </row>
    <row r="3" customFormat="false" ht="75.75" hidden="false" customHeight="true" outlineLevel="0" collapsed="false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15" hidden="false" customHeight="false" outlineLevel="0" collapsed="false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30.5" hidden="false" customHeight="true" outlineLevel="0" collapsed="false">
      <c r="B5" s="4" t="s">
        <v>3</v>
      </c>
      <c r="C5" s="5" t="s">
        <v>4</v>
      </c>
      <c r="D5" s="6" t="s">
        <v>5</v>
      </c>
      <c r="E5" s="6"/>
      <c r="F5" s="6"/>
      <c r="G5" s="6"/>
      <c r="H5" s="6"/>
      <c r="I5" s="6" t="s">
        <v>6</v>
      </c>
      <c r="J5" s="6"/>
      <c r="K5" s="6"/>
      <c r="L5" s="6"/>
      <c r="M5" s="6"/>
    </row>
    <row r="6" customFormat="false" ht="16" hidden="false" customHeight="false" outlineLevel="0" collapsed="false">
      <c r="B6" s="7"/>
      <c r="C6" s="8"/>
      <c r="D6" s="8" t="s">
        <v>7</v>
      </c>
      <c r="E6" s="8"/>
      <c r="F6" s="8"/>
      <c r="G6" s="8"/>
      <c r="H6" s="8"/>
      <c r="I6" s="8" t="s">
        <v>7</v>
      </c>
      <c r="J6" s="8"/>
      <c r="K6" s="8"/>
      <c r="L6" s="8"/>
      <c r="M6" s="8"/>
    </row>
    <row r="7" customFormat="false" ht="39.75" hidden="false" customHeight="true" outlineLevel="0" collapsed="false">
      <c r="B7" s="9"/>
      <c r="C7" s="10" t="s">
        <v>8</v>
      </c>
      <c r="D7" s="11"/>
      <c r="E7" s="11" t="s">
        <v>9</v>
      </c>
      <c r="F7" s="11" t="s">
        <v>10</v>
      </c>
      <c r="G7" s="11" t="s">
        <v>11</v>
      </c>
      <c r="H7" s="11" t="s">
        <v>12</v>
      </c>
      <c r="I7" s="11"/>
      <c r="J7" s="11" t="s">
        <v>9</v>
      </c>
      <c r="K7" s="11" t="s">
        <v>10</v>
      </c>
      <c r="L7" s="11" t="s">
        <v>11</v>
      </c>
      <c r="M7" s="11" t="s">
        <v>12</v>
      </c>
    </row>
    <row r="8" customFormat="false" ht="15" hidden="false" customHeight="true" outlineLevel="0" collapsed="false">
      <c r="B8" s="12" t="s">
        <v>13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customFormat="false" ht="15" hidden="false" customHeight="true" outlineLevel="0" collapsed="false">
      <c r="B9" s="12" t="s">
        <v>14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customFormat="false" ht="23.25" hidden="false" customHeight="true" outlineLevel="0" collapsed="false">
      <c r="B10" s="13" t="s">
        <v>15</v>
      </c>
      <c r="C10" s="14" t="s">
        <v>16</v>
      </c>
      <c r="D10" s="15" t="n">
        <v>80</v>
      </c>
      <c r="E10" s="15" t="n">
        <v>80</v>
      </c>
      <c r="F10" s="15" t="n">
        <v>2.22</v>
      </c>
      <c r="G10" s="15" t="n">
        <v>0.23</v>
      </c>
      <c r="H10" s="15" t="n">
        <v>17.57</v>
      </c>
      <c r="I10" s="15" t="n">
        <v>100</v>
      </c>
      <c r="J10" s="15" t="n">
        <v>100</v>
      </c>
      <c r="K10" s="15" t="n">
        <v>2.78</v>
      </c>
      <c r="L10" s="15" t="n">
        <v>0.29</v>
      </c>
      <c r="M10" s="15" t="n">
        <v>21.97</v>
      </c>
    </row>
    <row r="11" customFormat="false" ht="31.5" hidden="false" customHeight="true" outlineLevel="0" collapsed="false">
      <c r="B11" s="7" t="s">
        <v>17</v>
      </c>
      <c r="C11" s="14" t="s">
        <v>18</v>
      </c>
      <c r="D11" s="15" t="n">
        <v>60</v>
      </c>
      <c r="E11" s="15" t="n">
        <v>37.2</v>
      </c>
      <c r="F11" s="15" t="n">
        <v>0.77</v>
      </c>
      <c r="G11" s="15" t="n">
        <v>0.41</v>
      </c>
      <c r="H11" s="15" t="n">
        <v>9.56</v>
      </c>
      <c r="I11" s="15" t="n">
        <v>80</v>
      </c>
      <c r="J11" s="15" t="n">
        <v>49.6</v>
      </c>
      <c r="K11" s="15" t="n">
        <v>1.03</v>
      </c>
      <c r="L11" s="15" t="n">
        <v>0.55</v>
      </c>
      <c r="M11" s="15" t="n">
        <v>10.62</v>
      </c>
    </row>
    <row r="12" customFormat="false" ht="46.5" hidden="false" customHeight="true" outlineLevel="0" collapsed="false">
      <c r="B12" s="16" t="s">
        <v>19</v>
      </c>
      <c r="C12" s="14" t="s">
        <v>20</v>
      </c>
      <c r="D12" s="15" t="s">
        <v>21</v>
      </c>
      <c r="E12" s="15" t="n">
        <v>199</v>
      </c>
      <c r="F12" s="15" t="n">
        <v>12.96</v>
      </c>
      <c r="G12" s="15" t="n">
        <v>10.25</v>
      </c>
      <c r="H12" s="15" t="n">
        <v>13.37</v>
      </c>
      <c r="I12" s="15" t="s">
        <v>22</v>
      </c>
      <c r="J12" s="15" t="n">
        <v>234</v>
      </c>
      <c r="K12" s="15" t="n">
        <v>15.45</v>
      </c>
      <c r="L12" s="15" t="n">
        <v>11.83</v>
      </c>
      <c r="M12" s="15" t="n">
        <v>15.94</v>
      </c>
    </row>
    <row r="13" customFormat="false" ht="13.5" hidden="false" customHeight="true" outlineLevel="0" collapsed="false">
      <c r="B13" s="7" t="s">
        <v>23</v>
      </c>
      <c r="C13" s="14" t="s">
        <v>24</v>
      </c>
      <c r="D13" s="15" t="n">
        <v>30</v>
      </c>
      <c r="E13" s="15" t="n">
        <v>71</v>
      </c>
      <c r="F13" s="15" t="n">
        <v>2.1</v>
      </c>
      <c r="G13" s="15" t="n">
        <v>2.4</v>
      </c>
      <c r="H13" s="15" t="n">
        <v>9.9</v>
      </c>
      <c r="I13" s="15" t="n">
        <v>30</v>
      </c>
      <c r="J13" s="15" t="n">
        <v>71</v>
      </c>
      <c r="K13" s="15" t="n">
        <v>2.1</v>
      </c>
      <c r="L13" s="15" t="n">
        <v>2.4</v>
      </c>
      <c r="M13" s="15" t="n">
        <v>9.9</v>
      </c>
    </row>
    <row r="14" customFormat="false" ht="18" hidden="false" customHeight="true" outlineLevel="0" collapsed="false">
      <c r="B14" s="7" t="s">
        <v>23</v>
      </c>
      <c r="C14" s="17" t="s">
        <v>25</v>
      </c>
      <c r="D14" s="18" t="n">
        <v>120</v>
      </c>
      <c r="E14" s="18" t="n">
        <v>81</v>
      </c>
      <c r="F14" s="18" t="n">
        <v>0.48</v>
      </c>
      <c r="G14" s="18" t="n">
        <v>0.05</v>
      </c>
      <c r="H14" s="18" t="n">
        <v>29.8</v>
      </c>
      <c r="I14" s="18" t="n">
        <v>180</v>
      </c>
      <c r="J14" s="18" t="n">
        <v>90.02</v>
      </c>
      <c r="K14" s="18" t="n">
        <v>0.51</v>
      </c>
      <c r="L14" s="18" t="n">
        <v>0.08</v>
      </c>
      <c r="M14" s="18" t="n">
        <v>36.4</v>
      </c>
    </row>
    <row r="15" customFormat="false" ht="16" hidden="false" customHeight="false" outlineLevel="0" collapsed="false">
      <c r="B15" s="7" t="s">
        <v>26</v>
      </c>
      <c r="C15" s="19" t="s">
        <v>27</v>
      </c>
      <c r="D15" s="20" t="n">
        <v>60</v>
      </c>
      <c r="E15" s="20" t="n">
        <v>47.3</v>
      </c>
      <c r="F15" s="20" t="n">
        <v>0.38</v>
      </c>
      <c r="G15" s="20" t="n">
        <v>0.38</v>
      </c>
      <c r="H15" s="20" t="n">
        <v>25.4</v>
      </c>
      <c r="I15" s="20" t="n">
        <v>80</v>
      </c>
      <c r="J15" s="20" t="n">
        <v>49.3</v>
      </c>
      <c r="K15" s="20" t="n">
        <v>0.39</v>
      </c>
      <c r="L15" s="20" t="n">
        <v>0.39</v>
      </c>
      <c r="M15" s="20" t="n">
        <v>28.5</v>
      </c>
    </row>
    <row r="16" customFormat="false" ht="16" hidden="false" customHeight="false" outlineLevel="0" collapsed="false">
      <c r="B16" s="7" t="s">
        <v>26</v>
      </c>
      <c r="C16" s="21" t="s">
        <v>28</v>
      </c>
      <c r="D16" s="20" t="n">
        <v>60</v>
      </c>
      <c r="E16" s="20" t="n">
        <v>91</v>
      </c>
      <c r="F16" s="20" t="n">
        <v>1.05</v>
      </c>
      <c r="G16" s="20" t="n">
        <v>0.15</v>
      </c>
      <c r="H16" s="20" t="n">
        <v>19.7</v>
      </c>
      <c r="I16" s="20" t="n">
        <v>80</v>
      </c>
      <c r="J16" s="20" t="n">
        <v>93</v>
      </c>
      <c r="K16" s="20" t="n">
        <v>1.25</v>
      </c>
      <c r="L16" s="20" t="n">
        <v>0.18</v>
      </c>
      <c r="M16" s="20" t="n">
        <v>19.67</v>
      </c>
    </row>
    <row r="17" customFormat="false" ht="15.5" hidden="false" customHeight="false" outlineLevel="0" collapsed="false">
      <c r="B17" s="22" t="s">
        <v>26</v>
      </c>
      <c r="C17" s="23" t="s">
        <v>29</v>
      </c>
      <c r="D17" s="18" t="n">
        <v>60</v>
      </c>
      <c r="E17" s="18" t="n">
        <v>25.2</v>
      </c>
      <c r="F17" s="18" t="n">
        <v>0.24</v>
      </c>
      <c r="G17" s="18" t="n">
        <v>0.18</v>
      </c>
      <c r="H17" s="18" t="n">
        <v>6.06</v>
      </c>
      <c r="I17" s="18" t="n">
        <v>80</v>
      </c>
      <c r="J17" s="18" t="n">
        <v>33.6</v>
      </c>
      <c r="K17" s="18" t="n">
        <v>0.32</v>
      </c>
      <c r="L17" s="18" t="n">
        <v>0.24</v>
      </c>
      <c r="M17" s="18" t="n">
        <v>8.08</v>
      </c>
    </row>
    <row r="18" customFormat="false" ht="14.25" hidden="false" customHeight="true" outlineLevel="0" collapsed="false">
      <c r="B18" s="24" t="s">
        <v>30</v>
      </c>
      <c r="C18" s="25" t="s">
        <v>31</v>
      </c>
      <c r="D18" s="26" t="n">
        <v>60</v>
      </c>
      <c r="E18" s="26" t="n">
        <v>30</v>
      </c>
      <c r="F18" s="26" t="n">
        <v>54</v>
      </c>
      <c r="G18" s="26" t="n">
        <v>0.12</v>
      </c>
      <c r="H18" s="26" t="n">
        <v>6.6</v>
      </c>
      <c r="I18" s="26" t="n">
        <v>80</v>
      </c>
      <c r="J18" s="26" t="n">
        <v>40</v>
      </c>
      <c r="K18" s="26" t="n">
        <v>0.54</v>
      </c>
      <c r="L18" s="26" t="n">
        <v>0.09</v>
      </c>
      <c r="M18" s="26" t="n">
        <v>8.8</v>
      </c>
    </row>
    <row r="19" customFormat="false" ht="16" hidden="false" customHeight="false" outlineLevel="0" collapsed="false">
      <c r="B19" s="27" t="s">
        <v>26</v>
      </c>
      <c r="C19" s="14" t="s">
        <v>32</v>
      </c>
      <c r="D19" s="15" t="n">
        <v>60</v>
      </c>
      <c r="E19" s="15" t="n">
        <v>28.8</v>
      </c>
      <c r="F19" s="15" t="n">
        <v>0.48</v>
      </c>
      <c r="G19" s="15" t="n">
        <v>0.2</v>
      </c>
      <c r="H19" s="15" t="n">
        <v>5.1</v>
      </c>
      <c r="I19" s="15" t="n">
        <v>80</v>
      </c>
      <c r="J19" s="15" t="n">
        <v>38.4</v>
      </c>
      <c r="K19" s="15" t="n">
        <v>0.64</v>
      </c>
      <c r="L19" s="15" t="n">
        <v>0.26</v>
      </c>
      <c r="M19" s="15" t="n">
        <v>6.8</v>
      </c>
    </row>
    <row r="20" customFormat="false" ht="17.25" hidden="false" customHeight="true" outlineLevel="0" collapsed="false">
      <c r="B20" s="7"/>
      <c r="C20" s="28" t="s">
        <v>33</v>
      </c>
      <c r="D20" s="15"/>
      <c r="E20" s="29" t="n">
        <f aca="false">E10+E11+E12+E13+E14+E15</f>
        <v>515.5</v>
      </c>
      <c r="F20" s="29" t="n">
        <f aca="false">F10+F11+F12+F13+F14+F15</f>
        <v>18.91</v>
      </c>
      <c r="G20" s="29" t="n">
        <f aca="false">G10+G11+G12+G13+G14+G15</f>
        <v>13.72</v>
      </c>
      <c r="H20" s="29" t="n">
        <f aca="false">H10+H11+H12+H13+H14+H15</f>
        <v>105.6</v>
      </c>
      <c r="I20" s="29"/>
      <c r="J20" s="29" t="n">
        <f aca="false">J10+J11+J12+J13+J14+J15</f>
        <v>593.92</v>
      </c>
      <c r="K20" s="29" t="n">
        <f aca="false">K10+K11+K12+K13+K14+K15</f>
        <v>22.26</v>
      </c>
      <c r="L20" s="29" t="n">
        <f aca="false">L10+L11+L12+L13+L14+L15</f>
        <v>15.54</v>
      </c>
      <c r="M20" s="29" t="n">
        <f aca="false">M10+M11+M12+M13+M14+M15</f>
        <v>123.33</v>
      </c>
    </row>
    <row r="21" customFormat="false" ht="20.25" hidden="false" customHeight="true" outlineLevel="0" collapsed="false">
      <c r="B21" s="7"/>
      <c r="C21" s="28" t="s">
        <v>34</v>
      </c>
      <c r="D21" s="15"/>
      <c r="E21" s="29" t="n">
        <f aca="false">E10+E11+E12+E13+E16</f>
        <v>478.2</v>
      </c>
      <c r="F21" s="29" t="n">
        <f aca="false">F10+F11+F12+F13+F16</f>
        <v>19.1</v>
      </c>
      <c r="G21" s="29" t="n">
        <f aca="false">G10+G11+G12+G13+G16</f>
        <v>13.44</v>
      </c>
      <c r="H21" s="29" t="n">
        <f aca="false">H10+H11+H12+H13+H16</f>
        <v>70.1</v>
      </c>
      <c r="I21" s="29"/>
      <c r="J21" s="29" t="n">
        <f aca="false">J10+J11+J12+J13+J14+J16</f>
        <v>637.62</v>
      </c>
      <c r="K21" s="29" t="n">
        <f aca="false">K10+K11+K12+K13+K14+K16</f>
        <v>23.12</v>
      </c>
      <c r="L21" s="29" t="n">
        <f aca="false">L10+L11+L12+L13+L14+L16</f>
        <v>15.33</v>
      </c>
      <c r="M21" s="29" t="n">
        <f aca="false">M10+M11+M12+M13+M14+M16</f>
        <v>114.5</v>
      </c>
    </row>
    <row r="22" customFormat="false" ht="18" hidden="false" customHeight="true" outlineLevel="0" collapsed="false">
      <c r="B22" s="7"/>
      <c r="C22" s="28" t="s">
        <v>35</v>
      </c>
      <c r="D22" s="15"/>
      <c r="E22" s="29" t="n">
        <f aca="false">E10+E11+E12+E13+E17</f>
        <v>412.4</v>
      </c>
      <c r="F22" s="29" t="n">
        <f aca="false">F10+F11+F12+F13+F17</f>
        <v>18.29</v>
      </c>
      <c r="G22" s="29" t="n">
        <f aca="false">G10+G11+G12+G13+G17</f>
        <v>13.47</v>
      </c>
      <c r="H22" s="29" t="n">
        <f aca="false">H10+H11+H12+H13+H17</f>
        <v>56.46</v>
      </c>
      <c r="I22" s="29"/>
      <c r="J22" s="29" t="n">
        <f aca="false">+J10+J11+J12+J13+J14+J17</f>
        <v>578.22</v>
      </c>
      <c r="K22" s="29" t="n">
        <f aca="false">+K10+K11+K12+K13+K14+K17</f>
        <v>22.19</v>
      </c>
      <c r="L22" s="29" t="n">
        <f aca="false">+L10+L11+L12+L13+L14+L17</f>
        <v>15.39</v>
      </c>
      <c r="M22" s="29" t="n">
        <f aca="false">+M10+M11+M12+M13+M14+M17</f>
        <v>102.91</v>
      </c>
    </row>
    <row r="23" customFormat="false" ht="22.5" hidden="false" customHeight="true" outlineLevel="0" collapsed="false">
      <c r="B23" s="7"/>
      <c r="C23" s="28" t="s">
        <v>36</v>
      </c>
      <c r="D23" s="15"/>
      <c r="E23" s="29" t="n">
        <f aca="false">E10+E11+E12+E13+E14+E18</f>
        <v>498.2</v>
      </c>
      <c r="F23" s="29" t="n">
        <f aca="false">F10+F11+F12+F13+F14+F18</f>
        <v>72.53</v>
      </c>
      <c r="G23" s="29" t="n">
        <f aca="false">G10+G11+G12+G13+G14+G18</f>
        <v>13.46</v>
      </c>
      <c r="H23" s="29" t="n">
        <f aca="false">H10+H11+H12+H13+H14+H18</f>
        <v>86.8</v>
      </c>
      <c r="I23" s="29"/>
      <c r="J23" s="29" t="n">
        <f aca="false">J10+J11+J12+J13+J14+J18</f>
        <v>584.62</v>
      </c>
      <c r="K23" s="29" t="n">
        <f aca="false">K10+K11+K12+K13+K14+K18</f>
        <v>22.41</v>
      </c>
      <c r="L23" s="29" t="n">
        <f aca="false">L10+L11+L12+L13+L14+L18</f>
        <v>15.24</v>
      </c>
      <c r="M23" s="29" t="n">
        <f aca="false">M10+M11+M12+M13+M14+M18</f>
        <v>103.63</v>
      </c>
    </row>
    <row r="24" customFormat="false" ht="16" hidden="false" customHeight="false" outlineLevel="0" collapsed="false">
      <c r="B24" s="7"/>
      <c r="C24" s="30" t="s">
        <v>37</v>
      </c>
      <c r="D24" s="31"/>
      <c r="E24" s="31" t="n">
        <f aca="false">E10+E11+E12+E13+E14+E19</f>
        <v>497</v>
      </c>
      <c r="F24" s="31" t="n">
        <f aca="false">F10+F11+F12+F13+F14+F19</f>
        <v>19.01</v>
      </c>
      <c r="G24" s="31" t="n">
        <f aca="false">G10+G11+G12+G13+G14+G19</f>
        <v>13.54</v>
      </c>
      <c r="H24" s="31" t="n">
        <f aca="false">H10+H11+H12+H13+H14+H19</f>
        <v>85.3</v>
      </c>
      <c r="I24" s="31"/>
      <c r="J24" s="31" t="n">
        <f aca="false">J10+J11+J12+J13+J14+J19</f>
        <v>583.02</v>
      </c>
      <c r="K24" s="31" t="n">
        <f aca="false">K10+K11+K12+K13+K14+K19</f>
        <v>22.51</v>
      </c>
      <c r="L24" s="31" t="n">
        <f aca="false">L10+L11+L12+L13+L14+L19</f>
        <v>15.41</v>
      </c>
      <c r="M24" s="31" t="n">
        <f aca="false">M10+M11+M12+M13+M14+M19</f>
        <v>101.63</v>
      </c>
    </row>
    <row r="25" customFormat="false" ht="15" hidden="false" customHeight="true" outlineLevel="0" collapsed="false">
      <c r="B25" s="32" t="s">
        <v>38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customFormat="false" ht="18" hidden="false" customHeight="true" outlineLevel="0" collapsed="false">
      <c r="B26" s="33" t="n">
        <v>33</v>
      </c>
      <c r="C26" s="34" t="s">
        <v>39</v>
      </c>
      <c r="D26" s="35" t="n">
        <v>180</v>
      </c>
      <c r="E26" s="35" t="n">
        <f aca="false">J26/2*1.8</f>
        <v>75.6</v>
      </c>
      <c r="F26" s="35" t="n">
        <f aca="false">K26/2*1.8</f>
        <v>1.44</v>
      </c>
      <c r="G26" s="35" t="n">
        <f aca="false">L26/2*1.8</f>
        <v>3.87</v>
      </c>
      <c r="H26" s="35" t="n">
        <f aca="false">M26/2*1.8</f>
        <v>8.55</v>
      </c>
      <c r="I26" s="15" t="n">
        <v>200</v>
      </c>
      <c r="J26" s="15" t="n">
        <v>84</v>
      </c>
      <c r="K26" s="15" t="n">
        <v>1.6</v>
      </c>
      <c r="L26" s="15" t="n">
        <v>4.3</v>
      </c>
      <c r="M26" s="15" t="n">
        <v>9.5</v>
      </c>
    </row>
    <row r="27" customFormat="false" ht="14.25" hidden="false" customHeight="true" outlineLevel="0" collapsed="false">
      <c r="B27" s="36" t="s">
        <v>40</v>
      </c>
      <c r="C27" s="37" t="s">
        <v>41</v>
      </c>
      <c r="D27" s="15" t="n">
        <v>40</v>
      </c>
      <c r="E27" s="38" t="n">
        <v>35.4</v>
      </c>
      <c r="F27" s="38" t="n">
        <v>6.06</v>
      </c>
      <c r="G27" s="38" t="n">
        <v>1</v>
      </c>
      <c r="H27" s="38" t="n">
        <v>1.84</v>
      </c>
      <c r="I27" s="39" t="n">
        <v>60</v>
      </c>
      <c r="J27" s="39" t="n">
        <v>53.1</v>
      </c>
      <c r="K27" s="39" t="n">
        <v>9.1</v>
      </c>
      <c r="L27" s="39" t="n">
        <v>1.5</v>
      </c>
      <c r="M27" s="39" t="n">
        <v>2.71</v>
      </c>
    </row>
    <row r="28" customFormat="false" ht="33" hidden="false" customHeight="true" outlineLevel="0" collapsed="false">
      <c r="B28" s="36" t="s">
        <v>42</v>
      </c>
      <c r="C28" s="37" t="s">
        <v>43</v>
      </c>
      <c r="D28" s="15" t="n">
        <v>50</v>
      </c>
      <c r="E28" s="40" t="n">
        <v>31.11</v>
      </c>
      <c r="F28" s="40" t="n">
        <v>0.1</v>
      </c>
      <c r="G28" s="40" t="n">
        <v>0.33</v>
      </c>
      <c r="H28" s="40" t="n">
        <v>6.94</v>
      </c>
      <c r="I28" s="39" t="n">
        <v>75</v>
      </c>
      <c r="J28" s="39" t="n">
        <v>46.66</v>
      </c>
      <c r="K28" s="39" t="n">
        <v>0.15</v>
      </c>
      <c r="L28" s="39" t="n">
        <v>0.5</v>
      </c>
      <c r="M28" s="41" t="n">
        <v>10.41</v>
      </c>
    </row>
    <row r="29" customFormat="false" ht="27.75" hidden="false" customHeight="true" outlineLevel="0" collapsed="false">
      <c r="B29" s="36" t="s">
        <v>44</v>
      </c>
      <c r="C29" s="37" t="s">
        <v>45</v>
      </c>
      <c r="D29" s="15" t="n">
        <v>80</v>
      </c>
      <c r="E29" s="15" t="n">
        <f aca="false">J29*0.8</f>
        <v>104.8</v>
      </c>
      <c r="F29" s="15" t="n">
        <f aca="false">K29*0.8</f>
        <v>0.768</v>
      </c>
      <c r="G29" s="15" t="n">
        <f aca="false">L29*0.8</f>
        <v>3.6</v>
      </c>
      <c r="H29" s="15" t="n">
        <f aca="false">M29*0.8</f>
        <v>15.744</v>
      </c>
      <c r="I29" s="39" t="n">
        <v>100</v>
      </c>
      <c r="J29" s="39" t="n">
        <v>131</v>
      </c>
      <c r="K29" s="39" t="n">
        <v>0.96</v>
      </c>
      <c r="L29" s="39" t="n">
        <v>4.5</v>
      </c>
      <c r="M29" s="39" t="n">
        <v>19.68</v>
      </c>
    </row>
    <row r="30" customFormat="false" ht="20.25" hidden="false" customHeight="true" outlineLevel="0" collapsed="false">
      <c r="B30" s="36" t="s">
        <v>46</v>
      </c>
      <c r="C30" s="37" t="s">
        <v>24</v>
      </c>
      <c r="D30" s="15" t="n">
        <v>30</v>
      </c>
      <c r="E30" s="15" t="n">
        <v>71</v>
      </c>
      <c r="F30" s="15" t="n">
        <v>2.1</v>
      </c>
      <c r="G30" s="15" t="n">
        <v>2.4</v>
      </c>
      <c r="H30" s="15" t="n">
        <v>9.9</v>
      </c>
      <c r="I30" s="39" t="n">
        <v>30</v>
      </c>
      <c r="J30" s="39" t="n">
        <v>71</v>
      </c>
      <c r="K30" s="39" t="n">
        <v>2.1</v>
      </c>
      <c r="L30" s="39" t="n">
        <v>2.4</v>
      </c>
      <c r="M30" s="39" t="n">
        <v>9.9</v>
      </c>
    </row>
    <row r="31" customFormat="false" ht="15" hidden="false" customHeight="false" outlineLevel="0" collapsed="false">
      <c r="B31" s="36" t="s">
        <v>47</v>
      </c>
      <c r="C31" s="37" t="s">
        <v>48</v>
      </c>
      <c r="D31" s="15" t="n">
        <v>180</v>
      </c>
      <c r="E31" s="38" t="n">
        <f aca="false">J31/2*1.8</f>
        <v>1.836</v>
      </c>
      <c r="F31" s="38" t="n">
        <f aca="false">K31/2*1.8</f>
        <v>0.045</v>
      </c>
      <c r="G31" s="38" t="n">
        <f aca="false">L31/2*1.8</f>
        <v>0.009</v>
      </c>
      <c r="H31" s="38" t="n">
        <f aca="false">M31/2*1.8</f>
        <v>0.162</v>
      </c>
      <c r="I31" s="39" t="n">
        <v>200</v>
      </c>
      <c r="J31" s="39" t="n">
        <v>2.04</v>
      </c>
      <c r="K31" s="39" t="n">
        <v>0.05</v>
      </c>
      <c r="L31" s="39" t="n">
        <v>0.01</v>
      </c>
      <c r="M31" s="39" t="n">
        <v>0.18</v>
      </c>
    </row>
    <row r="32" customFormat="false" ht="15" hidden="false" customHeight="false" outlineLevel="0" collapsed="false">
      <c r="B32" s="32"/>
      <c r="C32" s="42" t="s">
        <v>49</v>
      </c>
      <c r="D32" s="32"/>
      <c r="E32" s="32" t="n">
        <v>325.02</v>
      </c>
      <c r="F32" s="32" t="n">
        <v>11.1</v>
      </c>
      <c r="G32" s="32" t="n">
        <v>10.94</v>
      </c>
      <c r="H32" s="32" t="n">
        <v>43.11</v>
      </c>
      <c r="I32" s="32"/>
      <c r="J32" s="32" t="n">
        <v>395.7</v>
      </c>
      <c r="K32" s="32" t="n">
        <v>14.82</v>
      </c>
      <c r="L32" s="32" t="n">
        <v>12.8</v>
      </c>
      <c r="M32" s="32" t="n">
        <v>52.4</v>
      </c>
    </row>
    <row r="33" customFormat="false" ht="15" hidden="false" customHeight="true" outlineLevel="0" collapsed="false">
      <c r="B33" s="43" t="s">
        <v>50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customFormat="false" ht="15" hidden="false" customHeight="true" outlineLevel="0" collapsed="false">
      <c r="B34" s="12" t="s">
        <v>14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customFormat="false" ht="32.25" hidden="false" customHeight="true" outlineLevel="0" collapsed="false">
      <c r="B35" s="7" t="s">
        <v>17</v>
      </c>
      <c r="C35" s="14" t="s">
        <v>18</v>
      </c>
      <c r="D35" s="15" t="n">
        <v>60</v>
      </c>
      <c r="E35" s="15" t="n">
        <v>37.2</v>
      </c>
      <c r="F35" s="15" t="n">
        <v>0.77</v>
      </c>
      <c r="G35" s="15" t="n">
        <v>0.41</v>
      </c>
      <c r="H35" s="15" t="n">
        <v>9.56</v>
      </c>
      <c r="I35" s="15" t="n">
        <v>80</v>
      </c>
      <c r="J35" s="15" t="n">
        <v>49.6</v>
      </c>
      <c r="K35" s="15" t="n">
        <v>1.03</v>
      </c>
      <c r="L35" s="15" t="n">
        <v>0.55</v>
      </c>
      <c r="M35" s="15" t="n">
        <v>10.62</v>
      </c>
    </row>
    <row r="36" customFormat="false" ht="33" hidden="false" customHeight="true" outlineLevel="0" collapsed="false">
      <c r="B36" s="7" t="s">
        <v>51</v>
      </c>
      <c r="C36" s="14" t="s">
        <v>52</v>
      </c>
      <c r="D36" s="15" t="n">
        <v>45</v>
      </c>
      <c r="E36" s="15" t="n">
        <v>63.45</v>
      </c>
      <c r="F36" s="15" t="n">
        <v>10.71</v>
      </c>
      <c r="G36" s="15" t="n">
        <v>1.62</v>
      </c>
      <c r="H36" s="15" t="n">
        <v>1.62</v>
      </c>
      <c r="I36" s="15" t="n">
        <v>60</v>
      </c>
      <c r="J36" s="15" t="n">
        <v>84.6</v>
      </c>
      <c r="K36" s="15" t="n">
        <v>14.28</v>
      </c>
      <c r="L36" s="15" t="n">
        <v>2.16</v>
      </c>
      <c r="M36" s="15" t="n">
        <v>2.16</v>
      </c>
    </row>
    <row r="37" customFormat="false" ht="18" hidden="false" customHeight="true" outlineLevel="0" collapsed="false">
      <c r="B37" s="16" t="s">
        <v>53</v>
      </c>
      <c r="C37" s="14" t="s">
        <v>54</v>
      </c>
      <c r="D37" s="15" t="n">
        <v>80</v>
      </c>
      <c r="E37" s="15" t="n">
        <v>64.8</v>
      </c>
      <c r="F37" s="15" t="n">
        <v>2.44</v>
      </c>
      <c r="G37" s="15" t="n">
        <v>0.63</v>
      </c>
      <c r="H37" s="15" t="n">
        <v>12.3</v>
      </c>
      <c r="I37" s="15" t="n">
        <v>100</v>
      </c>
      <c r="J37" s="15" t="n">
        <v>81</v>
      </c>
      <c r="K37" s="15" t="n">
        <v>3.06</v>
      </c>
      <c r="L37" s="15" t="n">
        <v>0.79</v>
      </c>
      <c r="M37" s="15" t="n">
        <v>15.38</v>
      </c>
    </row>
    <row r="38" customFormat="false" ht="23.25" hidden="false" customHeight="true" outlineLevel="0" collapsed="false">
      <c r="B38" s="7" t="s">
        <v>23</v>
      </c>
      <c r="C38" s="14" t="s">
        <v>24</v>
      </c>
      <c r="D38" s="15" t="n">
        <v>30</v>
      </c>
      <c r="E38" s="15" t="n">
        <v>71</v>
      </c>
      <c r="F38" s="15" t="n">
        <v>2.1</v>
      </c>
      <c r="G38" s="15" t="n">
        <v>2.4</v>
      </c>
      <c r="H38" s="15" t="n">
        <v>9.9</v>
      </c>
      <c r="I38" s="15" t="n">
        <v>30</v>
      </c>
      <c r="J38" s="15" t="n">
        <v>71</v>
      </c>
      <c r="K38" s="15" t="n">
        <v>2.1</v>
      </c>
      <c r="L38" s="15" t="n">
        <v>2.4</v>
      </c>
      <c r="M38" s="15" t="n">
        <v>9.9</v>
      </c>
    </row>
    <row r="39" customFormat="false" ht="21" hidden="false" customHeight="true" outlineLevel="0" collapsed="false">
      <c r="B39" s="7" t="s">
        <v>23</v>
      </c>
      <c r="C39" s="14" t="s">
        <v>55</v>
      </c>
      <c r="D39" s="15" t="n">
        <v>100</v>
      </c>
      <c r="E39" s="15" t="n">
        <v>82</v>
      </c>
      <c r="F39" s="15" t="n">
        <v>1.6</v>
      </c>
      <c r="G39" s="15" t="n">
        <v>5.8</v>
      </c>
      <c r="H39" s="15" t="n">
        <v>4.9</v>
      </c>
      <c r="I39" s="15" t="n">
        <v>125</v>
      </c>
      <c r="J39" s="15" t="n">
        <v>86</v>
      </c>
      <c r="K39" s="15" t="n">
        <v>2</v>
      </c>
      <c r="L39" s="15" t="n">
        <v>6.3</v>
      </c>
      <c r="M39" s="15" t="n">
        <v>5.3</v>
      </c>
    </row>
    <row r="40" customFormat="false" ht="16" hidden="false" customHeight="false" outlineLevel="0" collapsed="false">
      <c r="B40" s="7" t="s">
        <v>26</v>
      </c>
      <c r="C40" s="44" t="s">
        <v>27</v>
      </c>
      <c r="D40" s="45" t="n">
        <v>60</v>
      </c>
      <c r="E40" s="45" t="n">
        <v>47.3</v>
      </c>
      <c r="F40" s="45" t="n">
        <v>0.38</v>
      </c>
      <c r="G40" s="45" t="n">
        <v>0.38</v>
      </c>
      <c r="H40" s="45" t="n">
        <v>25.4</v>
      </c>
      <c r="I40" s="45" t="n">
        <v>80</v>
      </c>
      <c r="J40" s="45" t="n">
        <v>49.3</v>
      </c>
      <c r="K40" s="45" t="n">
        <v>0.39</v>
      </c>
      <c r="L40" s="45" t="n">
        <v>0.39</v>
      </c>
      <c r="M40" s="45" t="n">
        <v>28.5</v>
      </c>
    </row>
    <row r="41" customFormat="false" ht="16" hidden="false" customHeight="false" outlineLevel="0" collapsed="false">
      <c r="B41" s="46" t="s">
        <v>26</v>
      </c>
      <c r="C41" s="25" t="s">
        <v>28</v>
      </c>
      <c r="D41" s="26" t="n">
        <v>60</v>
      </c>
      <c r="E41" s="26" t="n">
        <v>91</v>
      </c>
      <c r="F41" s="26" t="n">
        <v>1.05</v>
      </c>
      <c r="G41" s="26" t="n">
        <v>0.15</v>
      </c>
      <c r="H41" s="26" t="n">
        <v>19.7</v>
      </c>
      <c r="I41" s="26" t="n">
        <v>80</v>
      </c>
      <c r="J41" s="26" t="n">
        <v>93</v>
      </c>
      <c r="K41" s="26" t="n">
        <v>1.25</v>
      </c>
      <c r="L41" s="26" t="n">
        <v>0.18</v>
      </c>
      <c r="M41" s="26" t="n">
        <v>19.67</v>
      </c>
    </row>
    <row r="42" customFormat="false" ht="16" hidden="false" customHeight="false" outlineLevel="0" collapsed="false">
      <c r="B42" s="46" t="s">
        <v>26</v>
      </c>
      <c r="C42" s="25" t="s">
        <v>29</v>
      </c>
      <c r="D42" s="26" t="n">
        <v>60</v>
      </c>
      <c r="E42" s="26" t="n">
        <v>25.2</v>
      </c>
      <c r="F42" s="26" t="n">
        <v>0.24</v>
      </c>
      <c r="G42" s="26" t="n">
        <v>0.18</v>
      </c>
      <c r="H42" s="26" t="n">
        <v>6.06</v>
      </c>
      <c r="I42" s="26" t="n">
        <v>80</v>
      </c>
      <c r="J42" s="26" t="n">
        <v>33.6</v>
      </c>
      <c r="K42" s="26" t="n">
        <v>0.32</v>
      </c>
      <c r="L42" s="26" t="n">
        <v>0.24</v>
      </c>
      <c r="M42" s="26" t="n">
        <v>8.08</v>
      </c>
    </row>
    <row r="43" customFormat="false" ht="16.5" hidden="false" customHeight="true" outlineLevel="0" collapsed="false">
      <c r="B43" s="46" t="s">
        <v>30</v>
      </c>
      <c r="C43" s="25" t="s">
        <v>31</v>
      </c>
      <c r="D43" s="26" t="n">
        <v>60</v>
      </c>
      <c r="E43" s="26" t="n">
        <v>30</v>
      </c>
      <c r="F43" s="26" t="n">
        <v>54</v>
      </c>
      <c r="G43" s="26" t="n">
        <v>0.12</v>
      </c>
      <c r="H43" s="26" t="n">
        <v>6.6</v>
      </c>
      <c r="I43" s="26" t="n">
        <v>80</v>
      </c>
      <c r="J43" s="26" t="n">
        <v>40</v>
      </c>
      <c r="K43" s="26" t="n">
        <v>0.54</v>
      </c>
      <c r="L43" s="26" t="n">
        <v>0.09</v>
      </c>
      <c r="M43" s="26" t="n">
        <v>8.8</v>
      </c>
    </row>
    <row r="44" customFormat="false" ht="16" hidden="false" customHeight="false" outlineLevel="0" collapsed="false">
      <c r="B44" s="46" t="s">
        <v>26</v>
      </c>
      <c r="C44" s="25" t="s">
        <v>32</v>
      </c>
      <c r="D44" s="26" t="n">
        <v>60</v>
      </c>
      <c r="E44" s="26" t="n">
        <v>28.8</v>
      </c>
      <c r="F44" s="26" t="n">
        <v>0.48</v>
      </c>
      <c r="G44" s="26" t="n">
        <v>0.2</v>
      </c>
      <c r="H44" s="26" t="n">
        <v>5.1</v>
      </c>
      <c r="I44" s="26" t="n">
        <v>80</v>
      </c>
      <c r="J44" s="26" t="n">
        <v>38.4</v>
      </c>
      <c r="K44" s="26" t="n">
        <v>0.64</v>
      </c>
      <c r="L44" s="26" t="n">
        <v>0.26</v>
      </c>
      <c r="M44" s="26" t="n">
        <v>6.8</v>
      </c>
    </row>
    <row r="45" customFormat="false" ht="21" hidden="false" customHeight="true" outlineLevel="0" collapsed="false">
      <c r="B45" s="47"/>
      <c r="C45" s="48" t="s">
        <v>33</v>
      </c>
      <c r="D45" s="49"/>
      <c r="E45" s="49" t="n">
        <f aca="false">E35+E36+E37+E38+E39+E40</f>
        <v>365.75</v>
      </c>
      <c r="F45" s="49" t="n">
        <f aca="false">F35+F36+F37+F38+F39+F40</f>
        <v>18</v>
      </c>
      <c r="G45" s="49" t="n">
        <f aca="false">G35+G36+G37+G38+G39+G40</f>
        <v>11.24</v>
      </c>
      <c r="H45" s="49" t="n">
        <f aca="false">H35+H36+H37+H38+H39+H40</f>
        <v>63.68</v>
      </c>
      <c r="I45" s="49"/>
      <c r="J45" s="49" t="n">
        <f aca="false">J35+J36+J37+J38+J39+J40</f>
        <v>421.5</v>
      </c>
      <c r="K45" s="49" t="n">
        <f aca="false">K35+K36+K37+K38+K39+K40</f>
        <v>22.86</v>
      </c>
      <c r="L45" s="49" t="n">
        <f aca="false">L35+L36+L37+L38+L39+L40</f>
        <v>12.59</v>
      </c>
      <c r="M45" s="49" t="n">
        <f aca="false">M35+M36+M37+M38+M39+M40</f>
        <v>71.86</v>
      </c>
    </row>
    <row r="46" customFormat="false" ht="20.25" hidden="false" customHeight="true" outlineLevel="0" collapsed="false">
      <c r="B46" s="47"/>
      <c r="C46" s="48" t="s">
        <v>34</v>
      </c>
      <c r="D46" s="49"/>
      <c r="E46" s="49" t="n">
        <f aca="false">E35+E36+E37+E38+E39+E41</f>
        <v>409.45</v>
      </c>
      <c r="F46" s="49" t="n">
        <f aca="false">F35+F36+F37+F38+F39+F41</f>
        <v>18.67</v>
      </c>
      <c r="G46" s="49" t="n">
        <f aca="false">G35+G36+G37+G38+G39+G41</f>
        <v>11.01</v>
      </c>
      <c r="H46" s="49" t="n">
        <f aca="false">H35+H36+H37+H38+H39+H41</f>
        <v>57.98</v>
      </c>
      <c r="I46" s="49"/>
      <c r="J46" s="49" t="n">
        <f aca="false">J35+J36+J37+J38+J39+J41</f>
        <v>465.2</v>
      </c>
      <c r="K46" s="49" t="n">
        <f aca="false">K35+K36+K37+K38+K39+K41</f>
        <v>23.72</v>
      </c>
      <c r="L46" s="49" t="n">
        <f aca="false">L35+L36+L37+L38+L39+L41</f>
        <v>12.38</v>
      </c>
      <c r="M46" s="49" t="n">
        <f aca="false">M35+M36+M37+M38+M39+M41</f>
        <v>63.03</v>
      </c>
    </row>
    <row r="47" customFormat="false" ht="18.75" hidden="false" customHeight="true" outlineLevel="0" collapsed="false">
      <c r="B47" s="47"/>
      <c r="C47" s="48" t="s">
        <v>35</v>
      </c>
      <c r="D47" s="49"/>
      <c r="E47" s="49" t="n">
        <f aca="false">E35+E36+E37+E38+E39+E42</f>
        <v>343.65</v>
      </c>
      <c r="F47" s="49" t="n">
        <f aca="false">F35+F36+F37+F38+F39+F42</f>
        <v>17.86</v>
      </c>
      <c r="G47" s="49" t="n">
        <f aca="false">G35+G36+G37+G38+G39+G42</f>
        <v>11.04</v>
      </c>
      <c r="H47" s="49" t="n">
        <f aca="false">H35+H36+H37+H38+H39+H42</f>
        <v>44.34</v>
      </c>
      <c r="I47" s="49"/>
      <c r="J47" s="49" t="n">
        <f aca="false">J35+J36+J37+J38+J39+J42</f>
        <v>405.8</v>
      </c>
      <c r="K47" s="49" t="n">
        <f aca="false">K35+K36+K37+K38+K39+K42</f>
        <v>22.79</v>
      </c>
      <c r="L47" s="49" t="n">
        <f aca="false">L35+L36+L37+L38+L39+L42</f>
        <v>12.44</v>
      </c>
      <c r="M47" s="49" t="n">
        <f aca="false">M35+M36+M37+M38+M39+M42</f>
        <v>51.44</v>
      </c>
    </row>
    <row r="48" customFormat="false" ht="18" hidden="false" customHeight="true" outlineLevel="0" collapsed="false">
      <c r="B48" s="50"/>
      <c r="C48" s="48" t="s">
        <v>36</v>
      </c>
      <c r="D48" s="49"/>
      <c r="E48" s="49" t="n">
        <f aca="false">E35+E36+E37+E38+E39+E43</f>
        <v>348.45</v>
      </c>
      <c r="F48" s="49" t="n">
        <f aca="false">F35+F36+F37+F38+F39+F43</f>
        <v>71.62</v>
      </c>
      <c r="G48" s="49" t="n">
        <f aca="false">G35+G36+G37+G38+G39+G43</f>
        <v>10.98</v>
      </c>
      <c r="H48" s="49" t="n">
        <f aca="false">H35+H36+H37+H38+H39+H43</f>
        <v>44.88</v>
      </c>
      <c r="I48" s="49"/>
      <c r="J48" s="49" t="n">
        <f aca="false">J35+J36+J37+J38+J39+J43</f>
        <v>412.2</v>
      </c>
      <c r="K48" s="49" t="n">
        <f aca="false">K35+K36+K37+K38+K39+K43</f>
        <v>23.01</v>
      </c>
      <c r="L48" s="49" t="n">
        <f aca="false">L35+L36+L37+L38+L39+L43</f>
        <v>12.29</v>
      </c>
      <c r="M48" s="49" t="n">
        <f aca="false">M35+M36+M37+M38+M39+M43</f>
        <v>52.16</v>
      </c>
    </row>
    <row r="49" customFormat="false" ht="17.25" hidden="false" customHeight="true" outlineLevel="0" collapsed="false">
      <c r="B49" s="27"/>
      <c r="C49" s="51" t="s">
        <v>37</v>
      </c>
      <c r="D49" s="52"/>
      <c r="E49" s="52" t="n">
        <f aca="false">E35+E36+E37+E38+E39+E44</f>
        <v>347.25</v>
      </c>
      <c r="F49" s="52" t="n">
        <f aca="false">F35+F36+F37+F38+F39+F44</f>
        <v>18.1</v>
      </c>
      <c r="G49" s="52" t="n">
        <f aca="false">G35+G36+G37+G38+G39+G44</f>
        <v>11.06</v>
      </c>
      <c r="H49" s="52" t="n">
        <f aca="false">H35+H36+H37+H38+H39+H44</f>
        <v>43.38</v>
      </c>
      <c r="I49" s="52"/>
      <c r="J49" s="52" t="n">
        <f aca="false">J35+J36+J37+J38+J39+J44</f>
        <v>410.6</v>
      </c>
      <c r="K49" s="52" t="n">
        <f aca="false">K35+K36+K37+K38+K39+K44</f>
        <v>23.11</v>
      </c>
      <c r="L49" s="52" t="n">
        <f aca="false">L35+L36+L37+L38+L39+L44</f>
        <v>12.46</v>
      </c>
      <c r="M49" s="52" t="n">
        <f aca="false">M35+M36+M37+M38+M39+M44</f>
        <v>50.16</v>
      </c>
    </row>
    <row r="50" customFormat="false" ht="17.25" hidden="false" customHeight="true" outlineLevel="0" collapsed="false">
      <c r="B50" s="32" t="s">
        <v>38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customFormat="false" ht="43.5" hidden="false" customHeight="true" outlineLevel="0" collapsed="false">
      <c r="B51" s="53" t="s">
        <v>56</v>
      </c>
      <c r="C51" s="54" t="s">
        <v>57</v>
      </c>
      <c r="D51" s="20" t="n">
        <v>60</v>
      </c>
      <c r="E51" s="20" t="n">
        <v>86</v>
      </c>
      <c r="F51" s="20" t="n">
        <v>0.68</v>
      </c>
      <c r="G51" s="20" t="n">
        <v>5.45</v>
      </c>
      <c r="H51" s="20" t="n">
        <v>4.35</v>
      </c>
      <c r="I51" s="20" t="n">
        <v>80</v>
      </c>
      <c r="J51" s="20" t="n">
        <v>91</v>
      </c>
      <c r="K51" s="20" t="n">
        <v>0.94</v>
      </c>
      <c r="L51" s="20" t="n">
        <v>6.93</v>
      </c>
      <c r="M51" s="20" t="n">
        <v>5.33</v>
      </c>
    </row>
    <row r="52" customFormat="false" ht="17.25" hidden="false" customHeight="true" outlineLevel="0" collapsed="false">
      <c r="B52" s="36" t="s">
        <v>58</v>
      </c>
      <c r="C52" s="34" t="s">
        <v>59</v>
      </c>
      <c r="D52" s="55" t="n">
        <v>180</v>
      </c>
      <c r="E52" s="56" t="n">
        <f aca="false">J52/2*1.8</f>
        <v>198.9</v>
      </c>
      <c r="F52" s="56" t="n">
        <f aca="false">K52/2*1.8</f>
        <v>5.346</v>
      </c>
      <c r="G52" s="56" t="n">
        <f aca="false">L52/2*1.8</f>
        <v>7.542</v>
      </c>
      <c r="H52" s="56" t="n">
        <f aca="false">M52/2*1.8</f>
        <v>27.036</v>
      </c>
      <c r="I52" s="15" t="n">
        <v>200</v>
      </c>
      <c r="J52" s="15" t="n">
        <v>221</v>
      </c>
      <c r="K52" s="15" t="n">
        <v>5.94</v>
      </c>
      <c r="L52" s="15" t="n">
        <v>8.38</v>
      </c>
      <c r="M52" s="15" t="n">
        <v>30.04</v>
      </c>
    </row>
    <row r="53" customFormat="false" ht="27.75" hidden="false" customHeight="true" outlineLevel="0" collapsed="false">
      <c r="B53" s="36" t="s">
        <v>60</v>
      </c>
      <c r="C53" s="37" t="s">
        <v>61</v>
      </c>
      <c r="D53" s="15" t="n">
        <v>45</v>
      </c>
      <c r="E53" s="38" t="n">
        <v>63.37</v>
      </c>
      <c r="F53" s="38" t="n">
        <v>9.23</v>
      </c>
      <c r="G53" s="38" t="n">
        <v>1.76</v>
      </c>
      <c r="H53" s="38" t="n">
        <v>2.78</v>
      </c>
      <c r="I53" s="57" t="n">
        <v>60</v>
      </c>
      <c r="J53" s="39" t="n">
        <v>84.5</v>
      </c>
      <c r="K53" s="39" t="n">
        <v>12.31</v>
      </c>
      <c r="L53" s="39" t="n">
        <v>2.36</v>
      </c>
      <c r="M53" s="39" t="n">
        <v>3.73</v>
      </c>
    </row>
    <row r="54" customFormat="false" ht="27" hidden="false" customHeight="true" outlineLevel="0" collapsed="false">
      <c r="B54" s="36" t="s">
        <v>62</v>
      </c>
      <c r="C54" s="37" t="s">
        <v>63</v>
      </c>
      <c r="D54" s="15" t="n">
        <v>80</v>
      </c>
      <c r="E54" s="15" t="n">
        <v>107.2</v>
      </c>
      <c r="F54" s="15" t="n">
        <v>3.04</v>
      </c>
      <c r="G54" s="15" t="n">
        <v>1.76</v>
      </c>
      <c r="H54" s="15" t="n">
        <v>19.6</v>
      </c>
      <c r="I54" s="57" t="n">
        <v>100</v>
      </c>
      <c r="J54" s="39" t="n">
        <v>114</v>
      </c>
      <c r="K54" s="39" t="n">
        <v>3.48</v>
      </c>
      <c r="L54" s="39" t="n">
        <v>2.29</v>
      </c>
      <c r="M54" s="39" t="n">
        <v>26.66</v>
      </c>
    </row>
    <row r="55" customFormat="false" ht="17.25" hidden="false" customHeight="true" outlineLevel="0" collapsed="false">
      <c r="B55" s="36" t="s">
        <v>64</v>
      </c>
      <c r="C55" s="37" t="s">
        <v>65</v>
      </c>
      <c r="D55" s="15" t="n">
        <v>180</v>
      </c>
      <c r="E55" s="15" t="n">
        <f aca="false">J55/2*1.8</f>
        <v>59.4</v>
      </c>
      <c r="F55" s="15" t="n">
        <f aca="false">K55/2*1.8</f>
        <v>0.27</v>
      </c>
      <c r="G55" s="15" t="n">
        <f aca="false">L55/2*1.8</f>
        <v>0</v>
      </c>
      <c r="H55" s="15" t="n">
        <f aca="false">M55/2*1.8</f>
        <v>14.67</v>
      </c>
      <c r="I55" s="57" t="n">
        <v>200</v>
      </c>
      <c r="J55" s="39" t="n">
        <v>66</v>
      </c>
      <c r="K55" s="39" t="n">
        <v>0.3</v>
      </c>
      <c r="L55" s="39" t="n">
        <v>0</v>
      </c>
      <c r="M55" s="39" t="n">
        <v>16.3</v>
      </c>
    </row>
    <row r="56" customFormat="false" ht="17.25" hidden="false" customHeight="true" outlineLevel="0" collapsed="false">
      <c r="B56" s="36" t="s">
        <v>46</v>
      </c>
      <c r="C56" s="23" t="s">
        <v>24</v>
      </c>
      <c r="D56" s="18" t="n">
        <v>30</v>
      </c>
      <c r="E56" s="18" t="n">
        <v>71</v>
      </c>
      <c r="F56" s="18" t="n">
        <v>2.1</v>
      </c>
      <c r="G56" s="18" t="n">
        <v>2.4</v>
      </c>
      <c r="H56" s="18" t="n">
        <v>9.9</v>
      </c>
      <c r="I56" s="57" t="n">
        <v>30</v>
      </c>
      <c r="J56" s="39" t="n">
        <v>71</v>
      </c>
      <c r="K56" s="39" t="n">
        <v>2.1</v>
      </c>
      <c r="L56" s="39" t="n">
        <v>2.4</v>
      </c>
      <c r="M56" s="39" t="n">
        <v>9.9</v>
      </c>
    </row>
    <row r="57" customFormat="false" ht="17.25" hidden="false" customHeight="true" outlineLevel="0" collapsed="false">
      <c r="B57" s="36" t="s">
        <v>46</v>
      </c>
      <c r="C57" s="25" t="s">
        <v>66</v>
      </c>
      <c r="D57" s="26" t="n">
        <v>10</v>
      </c>
      <c r="E57" s="58" t="n">
        <v>47.0666666666667</v>
      </c>
      <c r="F57" s="58" t="n">
        <v>3.06666666666667</v>
      </c>
      <c r="G57" s="58" t="n">
        <v>1.46666666666667</v>
      </c>
      <c r="H57" s="26" t="n">
        <v>2.4</v>
      </c>
      <c r="I57" s="57" t="n">
        <v>15</v>
      </c>
      <c r="J57" s="39" t="n">
        <v>70.6</v>
      </c>
      <c r="K57" s="39" t="n">
        <v>4.6</v>
      </c>
      <c r="L57" s="39" t="n">
        <v>2.2</v>
      </c>
      <c r="M57" s="39" t="n">
        <v>3.6</v>
      </c>
    </row>
    <row r="58" customFormat="false" ht="17.25" hidden="false" customHeight="true" outlineLevel="0" collapsed="false">
      <c r="B58" s="32"/>
      <c r="C58" s="59"/>
      <c r="D58" s="60"/>
      <c r="E58" s="60" t="n">
        <f aca="false">SUM(E51:E56)</f>
        <v>585.87</v>
      </c>
      <c r="F58" s="60" t="n">
        <f aca="false">SUM(F51:F56)</f>
        <v>20.666</v>
      </c>
      <c r="G58" s="60" t="n">
        <f aca="false">SUM(G51:G56)</f>
        <v>18.912</v>
      </c>
      <c r="H58" s="32" t="n">
        <f aca="false">SUM(H51:H56)</f>
        <v>78.336</v>
      </c>
      <c r="I58" s="60"/>
      <c r="J58" s="60" t="n">
        <f aca="false">SUM(J51:J56)</f>
        <v>647.5</v>
      </c>
      <c r="K58" s="60" t="n">
        <f aca="false">SUM(K51:K56)</f>
        <v>25.07</v>
      </c>
      <c r="L58" s="60" t="n">
        <f aca="false">SUM(L51:L56)</f>
        <v>22.36</v>
      </c>
      <c r="M58" s="60" t="n">
        <f aca="false">SUM(M51:M56)</f>
        <v>91.96</v>
      </c>
    </row>
    <row r="59" customFormat="false" ht="14.5" hidden="false" customHeight="true" outlineLevel="0" collapsed="false">
      <c r="B59" s="49" t="s">
        <v>67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customFormat="false" ht="14.5" hidden="false" customHeight="true" outlineLevel="0" collapsed="false">
      <c r="B60" s="49" t="s">
        <v>14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customFormat="false" ht="33.75" hidden="false" customHeight="true" outlineLevel="0" collapsed="false">
      <c r="B61" s="27" t="s">
        <v>68</v>
      </c>
      <c r="C61" s="61" t="s">
        <v>69</v>
      </c>
      <c r="D61" s="26" t="n">
        <v>60</v>
      </c>
      <c r="E61" s="26" t="n">
        <v>41.4</v>
      </c>
      <c r="F61" s="26" t="n">
        <v>1.19</v>
      </c>
      <c r="G61" s="26" t="n">
        <v>2.56</v>
      </c>
      <c r="H61" s="26" t="n">
        <v>8.26</v>
      </c>
      <c r="I61" s="26" t="n">
        <v>80</v>
      </c>
      <c r="J61" s="26" t="n">
        <v>55.2</v>
      </c>
      <c r="K61" s="26" t="n">
        <v>1.29</v>
      </c>
      <c r="L61" s="26" t="n">
        <v>2.95</v>
      </c>
      <c r="M61" s="26" t="n">
        <v>8.97</v>
      </c>
    </row>
    <row r="62" customFormat="false" ht="33" hidden="false" customHeight="true" outlineLevel="0" collapsed="false">
      <c r="B62" s="62" t="s">
        <v>70</v>
      </c>
      <c r="C62" s="63" t="s">
        <v>71</v>
      </c>
      <c r="D62" s="15" t="n">
        <v>45</v>
      </c>
      <c r="E62" s="15" t="n">
        <v>113.5</v>
      </c>
      <c r="F62" s="15" t="n">
        <v>16.5</v>
      </c>
      <c r="G62" s="15" t="n">
        <v>3.98</v>
      </c>
      <c r="H62" s="15" t="n">
        <v>13.76</v>
      </c>
      <c r="I62" s="15" t="n">
        <v>60</v>
      </c>
      <c r="J62" s="15" t="n">
        <v>168</v>
      </c>
      <c r="K62" s="15" t="n">
        <v>20.61</v>
      </c>
      <c r="L62" s="15" t="n">
        <v>7.2</v>
      </c>
      <c r="M62" s="15" t="n">
        <v>20.42</v>
      </c>
    </row>
    <row r="63" customFormat="false" ht="20.25" hidden="false" customHeight="true" outlineLevel="0" collapsed="false">
      <c r="B63" s="27" t="s">
        <v>72</v>
      </c>
      <c r="C63" s="14" t="s">
        <v>73</v>
      </c>
      <c r="D63" s="64" t="n">
        <v>80</v>
      </c>
      <c r="E63" s="64" t="n">
        <v>112</v>
      </c>
      <c r="F63" s="64" t="n">
        <v>2.6</v>
      </c>
      <c r="G63" s="64" t="n">
        <v>3.05</v>
      </c>
      <c r="H63" s="64" t="n">
        <v>18.68</v>
      </c>
      <c r="I63" s="64" t="n">
        <v>100</v>
      </c>
      <c r="J63" s="64" t="n">
        <v>129</v>
      </c>
      <c r="K63" s="64" t="n">
        <v>2.68</v>
      </c>
      <c r="L63" s="64" t="n">
        <v>3.01</v>
      </c>
      <c r="M63" s="64" t="n">
        <v>20.46</v>
      </c>
    </row>
    <row r="64" customFormat="false" ht="17.25" hidden="false" customHeight="true" outlineLevel="0" collapsed="false">
      <c r="B64" s="27" t="s">
        <v>23</v>
      </c>
      <c r="C64" s="14" t="s">
        <v>24</v>
      </c>
      <c r="D64" s="15" t="n">
        <v>30</v>
      </c>
      <c r="E64" s="15" t="n">
        <v>71</v>
      </c>
      <c r="F64" s="15" t="n">
        <v>2.1</v>
      </c>
      <c r="G64" s="15" t="n">
        <v>2.4</v>
      </c>
      <c r="H64" s="15" t="n">
        <v>9.9</v>
      </c>
      <c r="I64" s="15" t="n">
        <v>30</v>
      </c>
      <c r="J64" s="15" t="n">
        <v>71</v>
      </c>
      <c r="K64" s="15" t="n">
        <v>2.1</v>
      </c>
      <c r="L64" s="15" t="n">
        <v>2.4</v>
      </c>
      <c r="M64" s="15" t="n">
        <v>9.9</v>
      </c>
    </row>
    <row r="65" customFormat="false" ht="16.5" hidden="false" customHeight="true" outlineLevel="0" collapsed="false">
      <c r="B65" s="65" t="s">
        <v>74</v>
      </c>
      <c r="C65" s="17" t="s">
        <v>75</v>
      </c>
      <c r="D65" s="18" t="n">
        <v>150</v>
      </c>
      <c r="E65" s="18" t="n">
        <v>98.6</v>
      </c>
      <c r="F65" s="18" t="n">
        <v>5.43</v>
      </c>
      <c r="G65" s="18" t="n">
        <v>4.35</v>
      </c>
      <c r="H65" s="18" t="n">
        <v>8.97</v>
      </c>
      <c r="I65" s="18" t="n">
        <v>200</v>
      </c>
      <c r="J65" s="18" t="n">
        <v>112.48</v>
      </c>
      <c r="K65" s="18" t="n">
        <v>6.11</v>
      </c>
      <c r="L65" s="18" t="n">
        <v>5.5</v>
      </c>
      <c r="M65" s="18" t="n">
        <v>9.85</v>
      </c>
    </row>
    <row r="66" customFormat="false" ht="16" hidden="false" customHeight="false" outlineLevel="0" collapsed="false">
      <c r="B66" s="27" t="s">
        <v>26</v>
      </c>
      <c r="C66" s="19" t="s">
        <v>27</v>
      </c>
      <c r="D66" s="20" t="n">
        <v>60</v>
      </c>
      <c r="E66" s="20" t="n">
        <v>47.3</v>
      </c>
      <c r="F66" s="20" t="n">
        <v>0.38</v>
      </c>
      <c r="G66" s="20" t="n">
        <v>0.38</v>
      </c>
      <c r="H66" s="20" t="n">
        <v>25.4</v>
      </c>
      <c r="I66" s="20" t="n">
        <v>80</v>
      </c>
      <c r="J66" s="20" t="n">
        <v>49.3</v>
      </c>
      <c r="K66" s="20" t="n">
        <v>0.39</v>
      </c>
      <c r="L66" s="20" t="n">
        <v>0.39</v>
      </c>
      <c r="M66" s="20" t="n">
        <v>28.5</v>
      </c>
    </row>
    <row r="67" customFormat="false" ht="16" hidden="false" customHeight="false" outlineLevel="0" collapsed="false">
      <c r="B67" s="7" t="s">
        <v>26</v>
      </c>
      <c r="C67" s="21" t="s">
        <v>28</v>
      </c>
      <c r="D67" s="20" t="n">
        <v>60</v>
      </c>
      <c r="E67" s="20" t="n">
        <v>91</v>
      </c>
      <c r="F67" s="20" t="n">
        <v>1.05</v>
      </c>
      <c r="G67" s="20" t="n">
        <v>0.15</v>
      </c>
      <c r="H67" s="20" t="n">
        <v>19.7</v>
      </c>
      <c r="I67" s="20" t="n">
        <v>80</v>
      </c>
      <c r="J67" s="20" t="n">
        <v>93</v>
      </c>
      <c r="K67" s="20" t="n">
        <v>1.25</v>
      </c>
      <c r="L67" s="20" t="n">
        <v>0.18</v>
      </c>
      <c r="M67" s="20" t="n">
        <v>19.67</v>
      </c>
    </row>
    <row r="68" customFormat="false" ht="15.5" hidden="false" customHeight="false" outlineLevel="0" collapsed="false">
      <c r="B68" s="22" t="s">
        <v>26</v>
      </c>
      <c r="C68" s="23" t="s">
        <v>29</v>
      </c>
      <c r="D68" s="18" t="n">
        <v>60</v>
      </c>
      <c r="E68" s="18" t="n">
        <v>25.2</v>
      </c>
      <c r="F68" s="18" t="n">
        <v>0.24</v>
      </c>
      <c r="G68" s="18" t="n">
        <v>0.18</v>
      </c>
      <c r="H68" s="18" t="n">
        <v>6.06</v>
      </c>
      <c r="I68" s="18" t="n">
        <v>80</v>
      </c>
      <c r="J68" s="18" t="n">
        <v>33.6</v>
      </c>
      <c r="K68" s="18" t="n">
        <v>0.32</v>
      </c>
      <c r="L68" s="18" t="n">
        <v>0.24</v>
      </c>
      <c r="M68" s="18" t="n">
        <v>8.08</v>
      </c>
    </row>
    <row r="69" customFormat="false" ht="21" hidden="false" customHeight="true" outlineLevel="0" collapsed="false">
      <c r="B69" s="24" t="s">
        <v>30</v>
      </c>
      <c r="C69" s="25" t="s">
        <v>31</v>
      </c>
      <c r="D69" s="26" t="n">
        <v>60</v>
      </c>
      <c r="E69" s="26" t="n">
        <v>30</v>
      </c>
      <c r="F69" s="26" t="n">
        <v>54</v>
      </c>
      <c r="G69" s="26" t="n">
        <v>0.12</v>
      </c>
      <c r="H69" s="26" t="n">
        <v>6.6</v>
      </c>
      <c r="I69" s="26" t="n">
        <v>80</v>
      </c>
      <c r="J69" s="26" t="n">
        <v>40</v>
      </c>
      <c r="K69" s="26" t="n">
        <v>0.54</v>
      </c>
      <c r="L69" s="26" t="n">
        <v>0.09</v>
      </c>
      <c r="M69" s="26" t="n">
        <v>8.8</v>
      </c>
    </row>
    <row r="70" customFormat="false" ht="16" hidden="false" customHeight="false" outlineLevel="0" collapsed="false">
      <c r="B70" s="27" t="s">
        <v>26</v>
      </c>
      <c r="C70" s="14" t="s">
        <v>32</v>
      </c>
      <c r="D70" s="15" t="n">
        <v>60</v>
      </c>
      <c r="E70" s="15" t="n">
        <v>28.8</v>
      </c>
      <c r="F70" s="15" t="n">
        <v>0.48</v>
      </c>
      <c r="G70" s="15" t="n">
        <v>0.2</v>
      </c>
      <c r="H70" s="15" t="n">
        <v>5.1</v>
      </c>
      <c r="I70" s="15" t="n">
        <v>80</v>
      </c>
      <c r="J70" s="15" t="n">
        <v>38.4</v>
      </c>
      <c r="K70" s="15" t="n">
        <v>0.64</v>
      </c>
      <c r="L70" s="15" t="n">
        <v>0.26</v>
      </c>
      <c r="M70" s="15" t="n">
        <v>6.8</v>
      </c>
    </row>
    <row r="71" customFormat="false" ht="18" hidden="false" customHeight="true" outlineLevel="0" collapsed="false">
      <c r="B71" s="7"/>
      <c r="C71" s="28" t="s">
        <v>33</v>
      </c>
      <c r="D71" s="15"/>
      <c r="E71" s="29" t="n">
        <v>483.8</v>
      </c>
      <c r="F71" s="29" t="n">
        <v>28</v>
      </c>
      <c r="G71" s="29" t="n">
        <v>16.72</v>
      </c>
      <c r="H71" s="29" t="n">
        <v>84.97</v>
      </c>
      <c r="I71" s="29"/>
      <c r="J71" s="29" t="n">
        <v>584.98</v>
      </c>
      <c r="K71" s="29" t="n">
        <v>33.18</v>
      </c>
      <c r="L71" s="29" t="n">
        <f aca="false">L61+L62+L63+L64+L65+L66</f>
        <v>21.45</v>
      </c>
      <c r="M71" s="29" t="n">
        <f aca="false">M61+M62+M63+M64+M65+M66</f>
        <v>98.1</v>
      </c>
    </row>
    <row r="72" customFormat="false" ht="20.25" hidden="false" customHeight="true" outlineLevel="0" collapsed="false">
      <c r="B72" s="7"/>
      <c r="C72" s="28" t="s">
        <v>34</v>
      </c>
      <c r="D72" s="15"/>
      <c r="E72" s="29" t="n">
        <v>527.5</v>
      </c>
      <c r="F72" s="29" t="n">
        <v>28.87</v>
      </c>
      <c r="G72" s="29" t="n">
        <v>16.49</v>
      </c>
      <c r="H72" s="29" t="n">
        <v>79.27</v>
      </c>
      <c r="I72" s="29"/>
      <c r="J72" s="29" t="n">
        <f aca="false">J61+J62+J63+J64+J65+J67</f>
        <v>628.68</v>
      </c>
      <c r="K72" s="29" t="n">
        <f aca="false">K61+K62+K63+K64+K65+K67</f>
        <v>34.04</v>
      </c>
      <c r="L72" s="29" t="n">
        <f aca="false">L61+L62+L63+L64+L65+L67</f>
        <v>21.24</v>
      </c>
      <c r="M72" s="29" t="n">
        <v>89.24</v>
      </c>
    </row>
    <row r="73" customFormat="false" ht="19.5" hidden="false" customHeight="true" outlineLevel="0" collapsed="false">
      <c r="B73" s="7"/>
      <c r="C73" s="28" t="s">
        <v>35</v>
      </c>
      <c r="D73" s="15"/>
      <c r="E73" s="29" t="n">
        <v>461.7</v>
      </c>
      <c r="F73" s="29" t="n">
        <v>28</v>
      </c>
      <c r="G73" s="29" t="n">
        <v>16.52</v>
      </c>
      <c r="H73" s="29" t="n">
        <v>65.63</v>
      </c>
      <c r="I73" s="29"/>
      <c r="J73" s="29" t="n">
        <v>562.58</v>
      </c>
      <c r="K73" s="29" t="n">
        <f aca="false">+K61+K62+K63+K64+K65+K68</f>
        <v>33.11</v>
      </c>
      <c r="L73" s="29" t="n">
        <f aca="false">+L61+L62+L63+L64+L65+L68</f>
        <v>21.3</v>
      </c>
      <c r="M73" s="29" t="n">
        <f aca="false">+M61+M62+M63+M64+M65+M68</f>
        <v>77.68</v>
      </c>
    </row>
    <row r="74" customFormat="false" ht="21.75" hidden="false" customHeight="true" outlineLevel="0" collapsed="false">
      <c r="B74" s="7"/>
      <c r="C74" s="28" t="s">
        <v>36</v>
      </c>
      <c r="D74" s="15"/>
      <c r="E74" s="29" t="n">
        <f aca="false">E61+E62+E63+E64+E65+E69</f>
        <v>466.5</v>
      </c>
      <c r="F74" s="29" t="n">
        <v>28.82</v>
      </c>
      <c r="G74" s="29" t="n">
        <f aca="false">G61+G62+G63+G64+G65+G69</f>
        <v>16.46</v>
      </c>
      <c r="H74" s="29" t="n">
        <f aca="false">H61+H62+H63+H64+H65+H69</f>
        <v>66.17</v>
      </c>
      <c r="I74" s="29"/>
      <c r="J74" s="29" t="n">
        <f aca="false">J61+J62+J63+J64+J65+J69</f>
        <v>575.68</v>
      </c>
      <c r="K74" s="29" t="n">
        <v>33.97</v>
      </c>
      <c r="L74" s="29" t="n">
        <v>21.15</v>
      </c>
      <c r="M74" s="29" t="n">
        <f aca="false">M61+M62+M63+M64+M65+M69</f>
        <v>78.4</v>
      </c>
    </row>
    <row r="75" customFormat="false" ht="15.5" hidden="false" customHeight="false" outlineLevel="0" collapsed="false">
      <c r="B75" s="66"/>
      <c r="C75" s="67" t="s">
        <v>37</v>
      </c>
      <c r="D75" s="68"/>
      <c r="E75" s="68" t="n">
        <f aca="false">E61+E62+E63+E64+E65+E70</f>
        <v>465.3</v>
      </c>
      <c r="F75" s="68" t="n">
        <f aca="false">F61+F62+F63+F64+F65+F70</f>
        <v>28.3</v>
      </c>
      <c r="G75" s="68" t="n">
        <f aca="false">G61+G62+G63+G64+G65+G70</f>
        <v>16.54</v>
      </c>
      <c r="H75" s="68" t="n">
        <f aca="false">H61+H62+H63+H64+H65+H70</f>
        <v>64.67</v>
      </c>
      <c r="I75" s="68"/>
      <c r="J75" s="68" t="n">
        <f aca="false">J61+J62+J63+J64+J65+J70</f>
        <v>574.08</v>
      </c>
      <c r="K75" s="68" t="n">
        <f aca="false">K61+K62+K63+K64+K65+K70</f>
        <v>33.43</v>
      </c>
      <c r="L75" s="68" t="n">
        <f aca="false">L61+L62+L63+L64+L65+L70</f>
        <v>21.32</v>
      </c>
      <c r="M75" s="68" t="n">
        <f aca="false">M61+M62+M63+M64+M65+M70</f>
        <v>76.4</v>
      </c>
    </row>
    <row r="76" customFormat="false" ht="15" hidden="false" customHeight="true" outlineLevel="0" collapsed="false">
      <c r="B76" s="32" t="s">
        <v>38</v>
      </c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</row>
    <row r="77" customFormat="false" ht="14.5" hidden="false" customHeight="false" outlineLevel="0" collapsed="false">
      <c r="B77" s="36" t="s">
        <v>76</v>
      </c>
      <c r="C77" s="69" t="s">
        <v>77</v>
      </c>
      <c r="D77" s="70" t="n">
        <v>180</v>
      </c>
      <c r="E77" s="70" t="n">
        <f aca="false">J77/2*1.8</f>
        <v>81</v>
      </c>
      <c r="F77" s="70" t="n">
        <f aca="false">K77/2*1.8</f>
        <v>1.98</v>
      </c>
      <c r="G77" s="71" t="n">
        <f aca="false">L77/2*1.8</f>
        <v>2.223</v>
      </c>
      <c r="H77" s="71" t="n">
        <f aca="false">M77/2*1.8</f>
        <v>13.482</v>
      </c>
      <c r="I77" s="57" t="n">
        <v>200</v>
      </c>
      <c r="J77" s="39" t="n">
        <v>90</v>
      </c>
      <c r="K77" s="39" t="n">
        <v>2.2</v>
      </c>
      <c r="L77" s="39" t="n">
        <v>2.47</v>
      </c>
      <c r="M77" s="39" t="n">
        <v>14.98</v>
      </c>
    </row>
    <row r="78" customFormat="false" ht="28.5" hidden="false" customHeight="false" outlineLevel="0" collapsed="false">
      <c r="B78" s="72" t="s">
        <v>78</v>
      </c>
      <c r="C78" s="73" t="s">
        <v>79</v>
      </c>
      <c r="D78" s="74" t="n">
        <v>50</v>
      </c>
      <c r="E78" s="74" t="n">
        <v>44</v>
      </c>
      <c r="F78" s="74" t="n">
        <v>1.08</v>
      </c>
      <c r="G78" s="74" t="n">
        <v>1.82</v>
      </c>
      <c r="H78" s="74" t="n">
        <v>6.62</v>
      </c>
      <c r="I78" s="74" t="n">
        <v>60</v>
      </c>
      <c r="J78" s="74" t="n">
        <v>52.8</v>
      </c>
      <c r="K78" s="74" t="n">
        <v>1.3</v>
      </c>
      <c r="L78" s="74" t="n">
        <v>2.19</v>
      </c>
      <c r="M78" s="74" t="n">
        <v>7.95</v>
      </c>
    </row>
    <row r="79" customFormat="false" ht="28" hidden="false" customHeight="false" outlineLevel="0" collapsed="false">
      <c r="B79" s="36" t="s">
        <v>80</v>
      </c>
      <c r="C79" s="75" t="s">
        <v>81</v>
      </c>
      <c r="D79" s="76" t="n">
        <v>1</v>
      </c>
      <c r="E79" s="77" t="n">
        <v>62.8</v>
      </c>
      <c r="F79" s="77" t="n">
        <v>5.08</v>
      </c>
      <c r="G79" s="77" t="n">
        <v>4.6</v>
      </c>
      <c r="H79" s="77" t="n">
        <v>0.28</v>
      </c>
      <c r="I79" s="76" t="n">
        <v>1</v>
      </c>
      <c r="J79" s="77" t="n">
        <v>62.8</v>
      </c>
      <c r="K79" s="77" t="n">
        <v>5.08</v>
      </c>
      <c r="L79" s="77" t="n">
        <v>4.6</v>
      </c>
      <c r="M79" s="77" t="n">
        <v>0.28</v>
      </c>
    </row>
    <row r="80" customFormat="false" ht="28" hidden="false" customHeight="false" outlineLevel="0" collapsed="false">
      <c r="B80" s="36" t="s">
        <v>19</v>
      </c>
      <c r="C80" s="69" t="s">
        <v>82</v>
      </c>
      <c r="D80" s="57" t="n">
        <v>100</v>
      </c>
      <c r="E80" s="39" t="n">
        <f aca="false">J80/3*2</f>
        <v>140</v>
      </c>
      <c r="F80" s="39" t="n">
        <f aca="false">K80/3*2</f>
        <v>10.0133333333333</v>
      </c>
      <c r="G80" s="39" t="n">
        <f aca="false">L80/3*2</f>
        <v>7.98666666666667</v>
      </c>
      <c r="H80" s="39" t="n">
        <f aca="false">M80/3*2</f>
        <v>10.3266666666667</v>
      </c>
      <c r="I80" s="57" t="n">
        <v>120</v>
      </c>
      <c r="J80" s="39" t="n">
        <v>210</v>
      </c>
      <c r="K80" s="39" t="n">
        <v>15.02</v>
      </c>
      <c r="L80" s="39" t="n">
        <v>11.98</v>
      </c>
      <c r="M80" s="39" t="n">
        <v>15.49</v>
      </c>
    </row>
    <row r="81" customFormat="false" ht="14.5" hidden="false" customHeight="false" outlineLevel="0" collapsed="false">
      <c r="B81" s="36" t="s">
        <v>46</v>
      </c>
      <c r="C81" s="69" t="s">
        <v>24</v>
      </c>
      <c r="D81" s="57" t="n">
        <v>30</v>
      </c>
      <c r="E81" s="39" t="n">
        <v>71</v>
      </c>
      <c r="F81" s="39" t="n">
        <v>2.1</v>
      </c>
      <c r="G81" s="39" t="n">
        <v>2.4</v>
      </c>
      <c r="H81" s="39" t="n">
        <v>9.9</v>
      </c>
      <c r="I81" s="57" t="n">
        <v>30</v>
      </c>
      <c r="J81" s="39" t="n">
        <v>71</v>
      </c>
      <c r="K81" s="39" t="n">
        <v>2.1</v>
      </c>
      <c r="L81" s="39" t="n">
        <v>2.4</v>
      </c>
      <c r="M81" s="39" t="n">
        <v>9.9</v>
      </c>
    </row>
    <row r="82" customFormat="false" ht="14.5" hidden="false" customHeight="false" outlineLevel="0" collapsed="false">
      <c r="B82" s="36" t="s">
        <v>46</v>
      </c>
      <c r="C82" s="69" t="s">
        <v>25</v>
      </c>
      <c r="D82" s="57" t="n">
        <v>120</v>
      </c>
      <c r="E82" s="39" t="n">
        <v>53.7</v>
      </c>
      <c r="F82" s="39" t="n">
        <v>0.288</v>
      </c>
      <c r="G82" s="39" t="n">
        <v>0.54</v>
      </c>
      <c r="H82" s="39" t="n">
        <v>17.34</v>
      </c>
      <c r="I82" s="57" t="n">
        <v>180</v>
      </c>
      <c r="J82" s="39" t="n">
        <v>89.5</v>
      </c>
      <c r="K82" s="39" t="n">
        <v>0.48</v>
      </c>
      <c r="L82" s="39" t="n">
        <v>0.9</v>
      </c>
      <c r="M82" s="39" t="n">
        <v>28.9</v>
      </c>
    </row>
    <row r="83" customFormat="false" ht="14.5" hidden="false" customHeight="false" outlineLevel="0" collapsed="false">
      <c r="B83" s="78"/>
      <c r="C83" s="79"/>
      <c r="D83" s="79"/>
      <c r="E83" s="79" t="n">
        <v>317.5</v>
      </c>
      <c r="F83" s="80" t="n">
        <v>20.54</v>
      </c>
      <c r="G83" s="80" t="n">
        <f aca="false">SUM(G77:G82)</f>
        <v>19.5696666666667</v>
      </c>
      <c r="H83" s="80" t="n">
        <f aca="false">SUM(H77:H82)</f>
        <v>57.9486666666667</v>
      </c>
      <c r="I83" s="79"/>
      <c r="J83" s="79" t="n">
        <f aca="false">SUM(J77:J82)</f>
        <v>576.1</v>
      </c>
      <c r="K83" s="79" t="n">
        <f aca="false">SUM(K77:K82)</f>
        <v>26.18</v>
      </c>
      <c r="L83" s="79" t="n">
        <f aca="false">SUM(L77:L82)</f>
        <v>24.54</v>
      </c>
      <c r="M83" s="79" t="n">
        <f aca="false">SUM(M77:M82)</f>
        <v>77.5</v>
      </c>
    </row>
    <row r="84" customFormat="false" ht="14.5" hidden="false" customHeight="true" outlineLevel="0" collapsed="false">
      <c r="B84" s="81" t="s">
        <v>83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</row>
    <row r="85" customFormat="false" ht="14.5" hidden="false" customHeight="true" outlineLevel="0" collapsed="false">
      <c r="B85" s="49" t="s">
        <v>14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</row>
    <row r="86" customFormat="false" ht="37.5" hidden="false" customHeight="true" outlineLevel="0" collapsed="false">
      <c r="B86" s="82" t="n">
        <v>8</v>
      </c>
      <c r="C86" s="83" t="s">
        <v>84</v>
      </c>
      <c r="D86" s="74" t="n">
        <v>60</v>
      </c>
      <c r="E86" s="74" t="n">
        <v>57.6</v>
      </c>
      <c r="F86" s="74" t="n">
        <v>1.35</v>
      </c>
      <c r="G86" s="74" t="n">
        <v>2.07</v>
      </c>
      <c r="H86" s="74" t="n">
        <v>4.17</v>
      </c>
      <c r="I86" s="74" t="n">
        <v>80</v>
      </c>
      <c r="J86" s="74" t="n">
        <v>76.8</v>
      </c>
      <c r="K86" s="74" t="n">
        <v>1.8</v>
      </c>
      <c r="L86" s="74" t="n">
        <v>5.56</v>
      </c>
      <c r="M86" s="74" t="n">
        <v>4.87</v>
      </c>
    </row>
    <row r="87" customFormat="false" ht="21.75" hidden="false" customHeight="true" outlineLevel="0" collapsed="false">
      <c r="B87" s="84" t="s">
        <v>85</v>
      </c>
      <c r="C87" s="14" t="s">
        <v>86</v>
      </c>
      <c r="D87" s="15" t="n">
        <v>70</v>
      </c>
      <c r="E87" s="15" t="n">
        <v>128</v>
      </c>
      <c r="F87" s="15" t="n">
        <v>12.11</v>
      </c>
      <c r="G87" s="15" t="n">
        <v>2.59</v>
      </c>
      <c r="H87" s="15" t="n">
        <v>13.45</v>
      </c>
      <c r="I87" s="15" t="n">
        <v>105</v>
      </c>
      <c r="J87" s="15" t="n">
        <v>192</v>
      </c>
      <c r="K87" s="15" t="n">
        <v>18.17</v>
      </c>
      <c r="L87" s="15" t="n">
        <v>3.89</v>
      </c>
      <c r="M87" s="15" t="n">
        <v>20.18</v>
      </c>
    </row>
    <row r="88" customFormat="false" ht="24" hidden="false" customHeight="true" outlineLevel="0" collapsed="false">
      <c r="B88" s="27" t="s">
        <v>87</v>
      </c>
      <c r="C88" s="14" t="s">
        <v>88</v>
      </c>
      <c r="D88" s="15" t="n">
        <v>80</v>
      </c>
      <c r="E88" s="15" t="n">
        <v>100.8</v>
      </c>
      <c r="F88" s="15" t="n">
        <v>2.9</v>
      </c>
      <c r="G88" s="15" t="n">
        <v>0.21</v>
      </c>
      <c r="H88" s="15" t="n">
        <v>21.23</v>
      </c>
      <c r="I88" s="15" t="n">
        <v>100</v>
      </c>
      <c r="J88" s="15" t="n">
        <v>126</v>
      </c>
      <c r="K88" s="15" t="n">
        <v>3.66</v>
      </c>
      <c r="L88" s="15" t="n">
        <v>0.43</v>
      </c>
      <c r="M88" s="15" t="n">
        <v>26.54</v>
      </c>
    </row>
    <row r="89" customFormat="false" ht="24" hidden="false" customHeight="true" outlineLevel="0" collapsed="false">
      <c r="B89" s="27" t="s">
        <v>23</v>
      </c>
      <c r="C89" s="14" t="s">
        <v>24</v>
      </c>
      <c r="D89" s="15" t="n">
        <v>30</v>
      </c>
      <c r="E89" s="15" t="n">
        <v>71</v>
      </c>
      <c r="F89" s="15" t="n">
        <v>2.1</v>
      </c>
      <c r="G89" s="15" t="n">
        <v>2.4</v>
      </c>
      <c r="H89" s="15" t="n">
        <v>9.9</v>
      </c>
      <c r="I89" s="15" t="n">
        <v>30</v>
      </c>
      <c r="J89" s="15" t="n">
        <v>71</v>
      </c>
      <c r="K89" s="15" t="n">
        <v>2.1</v>
      </c>
      <c r="L89" s="15" t="n">
        <v>2.4</v>
      </c>
      <c r="M89" s="15" t="n">
        <v>9.9</v>
      </c>
    </row>
    <row r="90" customFormat="false" ht="22.5" hidden="false" customHeight="true" outlineLevel="0" collapsed="false">
      <c r="B90" s="27" t="s">
        <v>23</v>
      </c>
      <c r="C90" s="14" t="s">
        <v>89</v>
      </c>
      <c r="D90" s="15" t="n">
        <v>15</v>
      </c>
      <c r="E90" s="15" t="n">
        <v>70.6</v>
      </c>
      <c r="F90" s="15" t="n">
        <v>4.6</v>
      </c>
      <c r="G90" s="15" t="n">
        <v>2.2</v>
      </c>
      <c r="H90" s="15" t="n">
        <v>3.6</v>
      </c>
      <c r="I90" s="15" t="n">
        <v>15</v>
      </c>
      <c r="J90" s="15" t="n">
        <v>70.6</v>
      </c>
      <c r="K90" s="15" t="n">
        <v>4.6</v>
      </c>
      <c r="L90" s="15" t="n">
        <v>2.2</v>
      </c>
      <c r="M90" s="15" t="n">
        <v>3.6</v>
      </c>
    </row>
    <row r="91" customFormat="false" ht="21.75" hidden="false" customHeight="true" outlineLevel="0" collapsed="false">
      <c r="B91" s="65" t="s">
        <v>90</v>
      </c>
      <c r="C91" s="17" t="s">
        <v>91</v>
      </c>
      <c r="D91" s="18" t="n">
        <v>150</v>
      </c>
      <c r="E91" s="18" t="n">
        <v>96.5</v>
      </c>
      <c r="F91" s="18" t="n">
        <v>0.12</v>
      </c>
      <c r="G91" s="18" t="n">
        <v>0.3</v>
      </c>
      <c r="H91" s="18" t="n">
        <v>20.87</v>
      </c>
      <c r="I91" s="18" t="n">
        <v>200</v>
      </c>
      <c r="J91" s="18" t="n">
        <v>107.7</v>
      </c>
      <c r="K91" s="18" t="n">
        <v>0.3</v>
      </c>
      <c r="L91" s="18" t="n">
        <v>0.9</v>
      </c>
      <c r="M91" s="18" t="n">
        <v>24.9</v>
      </c>
    </row>
    <row r="92" customFormat="false" ht="16" hidden="false" customHeight="false" outlineLevel="0" collapsed="false">
      <c r="B92" s="27" t="s">
        <v>26</v>
      </c>
      <c r="C92" s="19" t="s">
        <v>27</v>
      </c>
      <c r="D92" s="20" t="n">
        <v>60</v>
      </c>
      <c r="E92" s="20" t="n">
        <v>47.3</v>
      </c>
      <c r="F92" s="20" t="n">
        <v>0.38</v>
      </c>
      <c r="G92" s="20" t="n">
        <v>0.38</v>
      </c>
      <c r="H92" s="20" t="n">
        <v>25.4</v>
      </c>
      <c r="I92" s="20" t="n">
        <v>80</v>
      </c>
      <c r="J92" s="20" t="n">
        <v>49.3</v>
      </c>
      <c r="K92" s="20" t="n">
        <v>0.39</v>
      </c>
      <c r="L92" s="20" t="n">
        <v>0.39</v>
      </c>
      <c r="M92" s="20" t="n">
        <v>28.5</v>
      </c>
    </row>
    <row r="93" customFormat="false" ht="16" hidden="false" customHeight="false" outlineLevel="0" collapsed="false">
      <c r="B93" s="7" t="s">
        <v>26</v>
      </c>
      <c r="C93" s="21" t="s">
        <v>28</v>
      </c>
      <c r="D93" s="20" t="n">
        <v>60</v>
      </c>
      <c r="E93" s="20" t="n">
        <v>91</v>
      </c>
      <c r="F93" s="20" t="n">
        <v>1.05</v>
      </c>
      <c r="G93" s="20" t="n">
        <v>0.15</v>
      </c>
      <c r="H93" s="20" t="n">
        <v>19.7</v>
      </c>
      <c r="I93" s="20" t="n">
        <v>80</v>
      </c>
      <c r="J93" s="20" t="n">
        <v>93</v>
      </c>
      <c r="K93" s="20" t="n">
        <v>1.25</v>
      </c>
      <c r="L93" s="20" t="n">
        <v>0.18</v>
      </c>
      <c r="M93" s="20" t="n">
        <v>19.67</v>
      </c>
    </row>
    <row r="94" customFormat="false" ht="15.5" hidden="false" customHeight="false" outlineLevel="0" collapsed="false">
      <c r="B94" s="22" t="s">
        <v>26</v>
      </c>
      <c r="C94" s="23" t="s">
        <v>29</v>
      </c>
      <c r="D94" s="18" t="n">
        <v>60</v>
      </c>
      <c r="E94" s="18" t="n">
        <v>25.2</v>
      </c>
      <c r="F94" s="18" t="n">
        <v>0.24</v>
      </c>
      <c r="G94" s="18" t="n">
        <v>0.18</v>
      </c>
      <c r="H94" s="18" t="n">
        <v>6.06</v>
      </c>
      <c r="I94" s="18" t="n">
        <v>80</v>
      </c>
      <c r="J94" s="18" t="n">
        <v>33.6</v>
      </c>
      <c r="K94" s="18" t="n">
        <v>0.32</v>
      </c>
      <c r="L94" s="18" t="n">
        <v>0.24</v>
      </c>
      <c r="M94" s="18" t="n">
        <v>8.08</v>
      </c>
    </row>
    <row r="95" customFormat="false" ht="21" hidden="false" customHeight="true" outlineLevel="0" collapsed="false">
      <c r="B95" s="24" t="s">
        <v>30</v>
      </c>
      <c r="C95" s="25" t="s">
        <v>31</v>
      </c>
      <c r="D95" s="26" t="n">
        <v>60</v>
      </c>
      <c r="E95" s="26" t="n">
        <v>30</v>
      </c>
      <c r="F95" s="26" t="n">
        <v>54</v>
      </c>
      <c r="G95" s="26" t="n">
        <v>0.12</v>
      </c>
      <c r="H95" s="26" t="n">
        <v>6.6</v>
      </c>
      <c r="I95" s="26" t="n">
        <v>80</v>
      </c>
      <c r="J95" s="26" t="n">
        <v>40</v>
      </c>
      <c r="K95" s="26" t="n">
        <v>0.54</v>
      </c>
      <c r="L95" s="26" t="n">
        <v>0.09</v>
      </c>
      <c r="M95" s="26" t="n">
        <v>8.8</v>
      </c>
    </row>
    <row r="96" customFormat="false" ht="16" hidden="false" customHeight="false" outlineLevel="0" collapsed="false">
      <c r="B96" s="27" t="s">
        <v>26</v>
      </c>
      <c r="C96" s="14" t="s">
        <v>32</v>
      </c>
      <c r="D96" s="15" t="n">
        <v>60</v>
      </c>
      <c r="E96" s="15" t="n">
        <v>28.8</v>
      </c>
      <c r="F96" s="15" t="n">
        <v>0.48</v>
      </c>
      <c r="G96" s="15" t="n">
        <v>0.2</v>
      </c>
      <c r="H96" s="15" t="n">
        <v>5.1</v>
      </c>
      <c r="I96" s="15" t="n">
        <v>80</v>
      </c>
      <c r="J96" s="15" t="n">
        <v>38.4</v>
      </c>
      <c r="K96" s="15" t="n">
        <v>0.64</v>
      </c>
      <c r="L96" s="15" t="n">
        <v>0.26</v>
      </c>
      <c r="M96" s="15" t="n">
        <v>6.8</v>
      </c>
    </row>
    <row r="97" customFormat="false" ht="16.5" hidden="false" customHeight="true" outlineLevel="0" collapsed="false">
      <c r="B97" s="7"/>
      <c r="C97" s="28" t="s">
        <v>33</v>
      </c>
      <c r="D97" s="15"/>
      <c r="E97" s="29" t="n">
        <f aca="false">E87+E88+E89+E90+E91+E92</f>
        <v>514.2</v>
      </c>
      <c r="F97" s="29" t="n">
        <f aca="false">F87+F88+F89+F90+F91+F92</f>
        <v>22.21</v>
      </c>
      <c r="G97" s="29" t="n">
        <f aca="false">G87+G88+G89+G90+G91+G92</f>
        <v>8.08</v>
      </c>
      <c r="H97" s="29" t="n">
        <f aca="false">H87+H88+H89+H90+H91+H92</f>
        <v>94.45</v>
      </c>
      <c r="I97" s="29"/>
      <c r="J97" s="29" t="n">
        <f aca="false">J87+J88+J89+J90+J91+J92</f>
        <v>616.6</v>
      </c>
      <c r="K97" s="29" t="n">
        <f aca="false">K87+K88+K89+K90+K91+K92</f>
        <v>29.22</v>
      </c>
      <c r="L97" s="29" t="n">
        <f aca="false">L87+L88+L89+L90+L91+L92</f>
        <v>10.21</v>
      </c>
      <c r="M97" s="29" t="n">
        <f aca="false">M87+M88+M89+M90+M91+M92</f>
        <v>113.62</v>
      </c>
    </row>
    <row r="98" customFormat="false" ht="21.75" hidden="false" customHeight="true" outlineLevel="0" collapsed="false">
      <c r="B98" s="7"/>
      <c r="C98" s="28" t="s">
        <v>34</v>
      </c>
      <c r="D98" s="15"/>
      <c r="E98" s="29" t="n">
        <f aca="false">E87+E88+E89+E90+E93</f>
        <v>461.4</v>
      </c>
      <c r="F98" s="29" t="n">
        <f aca="false">F87+F88+F89+F90+F93</f>
        <v>22.76</v>
      </c>
      <c r="G98" s="29" t="n">
        <f aca="false">G87+G88+G89+G90+G93</f>
        <v>7.55</v>
      </c>
      <c r="H98" s="29" t="n">
        <f aca="false">H87+H88+H89+H90+H93</f>
        <v>67.88</v>
      </c>
      <c r="I98" s="29"/>
      <c r="J98" s="29" t="n">
        <f aca="false">J87+J88+J89+J90+J91+J93</f>
        <v>660.3</v>
      </c>
      <c r="K98" s="29" t="n">
        <f aca="false">K87+K88+K89+K90+K91+K93</f>
        <v>30.08</v>
      </c>
      <c r="L98" s="29" t="n">
        <f aca="false">L87+L88+L89+L90+L91+L93</f>
        <v>10</v>
      </c>
      <c r="M98" s="29" t="n">
        <f aca="false">M87+M88+M89+M90+M91+M93</f>
        <v>104.79</v>
      </c>
    </row>
    <row r="99" customFormat="false" ht="19.5" hidden="false" customHeight="true" outlineLevel="0" collapsed="false">
      <c r="B99" s="7"/>
      <c r="C99" s="28" t="s">
        <v>35</v>
      </c>
      <c r="D99" s="15"/>
      <c r="E99" s="29" t="n">
        <f aca="false">E87+E88+E89+E90+E94</f>
        <v>395.6</v>
      </c>
      <c r="F99" s="29" t="n">
        <f aca="false">F87+F88+F89+F90+F94</f>
        <v>21.95</v>
      </c>
      <c r="G99" s="29" t="n">
        <f aca="false">G87+G88+G89+G90+G94</f>
        <v>7.58</v>
      </c>
      <c r="H99" s="29" t="n">
        <f aca="false">H87+H88+H89+H90+H94</f>
        <v>54.24</v>
      </c>
      <c r="I99" s="29"/>
      <c r="J99" s="29" t="n">
        <f aca="false">+J87+J88+J89+J90+J91+J94</f>
        <v>600.9</v>
      </c>
      <c r="K99" s="29" t="n">
        <f aca="false">+K87+K88+K89+K90+K91+K94</f>
        <v>29.15</v>
      </c>
      <c r="L99" s="29" t="n">
        <f aca="false">+L87+L88+L89+L90+L91+L94</f>
        <v>10.06</v>
      </c>
      <c r="M99" s="29" t="n">
        <f aca="false">+M87+M88+M89+M90+M91+M94</f>
        <v>93.2</v>
      </c>
    </row>
    <row r="100" customFormat="false" ht="21" hidden="false" customHeight="true" outlineLevel="0" collapsed="false">
      <c r="B100" s="7"/>
      <c r="C100" s="28" t="s">
        <v>36</v>
      </c>
      <c r="D100" s="15"/>
      <c r="E100" s="29" t="n">
        <f aca="false">E87+E88+E89+E90+E91+E95</f>
        <v>496.9</v>
      </c>
      <c r="F100" s="29" t="n">
        <f aca="false">F87+F88+F89+F90+F91+F95</f>
        <v>75.83</v>
      </c>
      <c r="G100" s="29" t="n">
        <f aca="false">G87+G88+G89+G90+G91+G95</f>
        <v>7.82</v>
      </c>
      <c r="H100" s="29" t="n">
        <f aca="false">H87+H88+H89+H90+H91+H95</f>
        <v>75.65</v>
      </c>
      <c r="I100" s="29"/>
      <c r="J100" s="29" t="n">
        <f aca="false">J87+J88+J89+J90+J91+J95</f>
        <v>607.3</v>
      </c>
      <c r="K100" s="29" t="n">
        <f aca="false">K87+K88+K89+K90+K91+K95</f>
        <v>29.37</v>
      </c>
      <c r="L100" s="29" t="n">
        <f aca="false">L87+L88+L89+L90+L91+L95</f>
        <v>9.91</v>
      </c>
      <c r="M100" s="29" t="n">
        <f aca="false">M87+M88+M89+M90+M91+M95</f>
        <v>93.92</v>
      </c>
    </row>
    <row r="101" customFormat="false" ht="15.5" hidden="false" customHeight="false" outlineLevel="0" collapsed="false">
      <c r="B101" s="66"/>
      <c r="C101" s="67" t="s">
        <v>37</v>
      </c>
      <c r="D101" s="68"/>
      <c r="E101" s="68" t="n">
        <f aca="false">E87+E88+E89+E90+E91+E96</f>
        <v>495.7</v>
      </c>
      <c r="F101" s="68" t="n">
        <f aca="false">F87+F88+F89+F90+F91+F96</f>
        <v>22.31</v>
      </c>
      <c r="G101" s="68" t="n">
        <f aca="false">G87+G88+G89+G90+G91+G96</f>
        <v>7.9</v>
      </c>
      <c r="H101" s="68" t="n">
        <f aca="false">H87+H88+H89+H90+H91+H96</f>
        <v>74.15</v>
      </c>
      <c r="I101" s="68"/>
      <c r="J101" s="68" t="n">
        <f aca="false">J87+J88+J89+J90+J91+J96</f>
        <v>605.7</v>
      </c>
      <c r="K101" s="68" t="n">
        <f aca="false">K87+K88+K89+K90+K91+K96</f>
        <v>29.47</v>
      </c>
      <c r="L101" s="68" t="n">
        <f aca="false">L87+L88+L89+L90+L91+L96</f>
        <v>10.08</v>
      </c>
      <c r="M101" s="68" t="n">
        <f aca="false">M87+M88+M89+M90+M91+M96</f>
        <v>91.92</v>
      </c>
    </row>
    <row r="102" customFormat="false" ht="15" hidden="false" customHeight="true" outlineLevel="0" collapsed="false">
      <c r="B102" s="32" t="s">
        <v>38</v>
      </c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customFormat="false" ht="15" hidden="false" customHeight="false" outlineLevel="0" collapsed="false">
      <c r="B103" s="33" t="s">
        <v>92</v>
      </c>
      <c r="C103" s="37" t="s">
        <v>93</v>
      </c>
      <c r="D103" s="15" t="n">
        <v>180</v>
      </c>
      <c r="E103" s="15" t="n">
        <f aca="false">J103/2*1.8</f>
        <v>121.5</v>
      </c>
      <c r="F103" s="38" t="n">
        <f aca="false">K103/2*1.8</f>
        <v>2.106</v>
      </c>
      <c r="G103" s="38" t="n">
        <f aca="false">L103/2*1.8</f>
        <v>4.383</v>
      </c>
      <c r="H103" s="38" t="n">
        <f aca="false">M103/2*1.8</f>
        <v>19.458</v>
      </c>
      <c r="I103" s="76" t="n">
        <v>200</v>
      </c>
      <c r="J103" s="77" t="n">
        <v>135</v>
      </c>
      <c r="K103" s="77" t="n">
        <v>2.34</v>
      </c>
      <c r="L103" s="77" t="n">
        <v>4.87</v>
      </c>
      <c r="M103" s="77" t="n">
        <v>21.62</v>
      </c>
    </row>
    <row r="104" customFormat="false" ht="14.5" hidden="false" customHeight="false" outlineLevel="0" collapsed="false">
      <c r="B104" s="36" t="s">
        <v>94</v>
      </c>
      <c r="C104" s="75" t="s">
        <v>95</v>
      </c>
      <c r="D104" s="76" t="n">
        <v>50</v>
      </c>
      <c r="E104" s="77" t="n">
        <v>32</v>
      </c>
      <c r="F104" s="77" t="n">
        <v>0.8</v>
      </c>
      <c r="G104" s="77" t="n">
        <v>1.7</v>
      </c>
      <c r="H104" s="77" t="n">
        <v>2.9</v>
      </c>
      <c r="I104" s="76" t="n">
        <v>50</v>
      </c>
      <c r="J104" s="77" t="n">
        <v>32</v>
      </c>
      <c r="K104" s="77" t="n">
        <v>0.8</v>
      </c>
      <c r="L104" s="77" t="n">
        <v>1.7</v>
      </c>
      <c r="M104" s="77" t="n">
        <v>2.9</v>
      </c>
    </row>
    <row r="105" customFormat="false" ht="15" hidden="false" customHeight="false" outlineLevel="0" collapsed="false">
      <c r="B105" s="36" t="s">
        <v>96</v>
      </c>
      <c r="C105" s="37" t="s">
        <v>97</v>
      </c>
      <c r="D105" s="15" t="n">
        <v>45</v>
      </c>
      <c r="E105" s="15" t="n">
        <f aca="false">J105*0.45</f>
        <v>48.6</v>
      </c>
      <c r="F105" s="38" t="n">
        <f aca="false">K105*0.45</f>
        <v>5.184</v>
      </c>
      <c r="G105" s="38" t="n">
        <v>2.1</v>
      </c>
      <c r="H105" s="38" t="n">
        <f aca="false">M105*0.45</f>
        <v>0.2025</v>
      </c>
      <c r="I105" s="57" t="n">
        <v>60</v>
      </c>
      <c r="J105" s="39" t="n">
        <v>108</v>
      </c>
      <c r="K105" s="39" t="n">
        <v>11.52</v>
      </c>
      <c r="L105" s="39" t="n">
        <v>6.6</v>
      </c>
      <c r="M105" s="39" t="n">
        <v>0.45</v>
      </c>
    </row>
    <row r="106" customFormat="false" ht="15" hidden="false" customHeight="false" outlineLevel="0" collapsed="false">
      <c r="B106" s="36" t="s">
        <v>98</v>
      </c>
      <c r="C106" s="37" t="s">
        <v>99</v>
      </c>
      <c r="D106" s="15" t="n">
        <v>80</v>
      </c>
      <c r="E106" s="15" t="n">
        <v>107.2</v>
      </c>
      <c r="F106" s="15" t="n">
        <v>2</v>
      </c>
      <c r="G106" s="15" t="n">
        <v>1.76</v>
      </c>
      <c r="H106" s="15" t="n">
        <v>24.57</v>
      </c>
      <c r="I106" s="57" t="n">
        <v>100</v>
      </c>
      <c r="J106" s="39" t="n">
        <f aca="false">E106/6*5</f>
        <v>89.3333333333333</v>
      </c>
      <c r="K106" s="39" t="n">
        <f aca="false">F106/6*5</f>
        <v>1.66666666666667</v>
      </c>
      <c r="L106" s="39" t="n">
        <f aca="false">G106/6*5</f>
        <v>1.46666666666667</v>
      </c>
      <c r="M106" s="39" t="n">
        <f aca="false">H106/6*5</f>
        <v>20.475</v>
      </c>
    </row>
    <row r="107" customFormat="false" ht="16" hidden="false" customHeight="false" outlineLevel="0" collapsed="false">
      <c r="B107" s="85" t="s">
        <v>100</v>
      </c>
      <c r="C107" s="37" t="s">
        <v>101</v>
      </c>
      <c r="D107" s="15" t="n">
        <v>150</v>
      </c>
      <c r="E107" s="15" t="n">
        <v>111</v>
      </c>
      <c r="F107" s="15" t="n">
        <v>0.45</v>
      </c>
      <c r="G107" s="15" t="n">
        <v>0</v>
      </c>
      <c r="H107" s="15" t="n">
        <v>22.4</v>
      </c>
      <c r="I107" s="39" t="n">
        <v>180</v>
      </c>
      <c r="J107" s="39" t="n">
        <v>113</v>
      </c>
      <c r="K107" s="39" t="n">
        <v>0.5</v>
      </c>
      <c r="L107" s="39" t="n">
        <v>0</v>
      </c>
      <c r="M107" s="39" t="n">
        <v>24.1</v>
      </c>
    </row>
    <row r="108" customFormat="false" ht="14.5" hidden="false" customHeight="false" outlineLevel="0" collapsed="false">
      <c r="B108" s="86" t="s">
        <v>46</v>
      </c>
      <c r="C108" s="23" t="s">
        <v>24</v>
      </c>
      <c r="D108" s="18" t="n">
        <v>30</v>
      </c>
      <c r="E108" s="18" t="n">
        <v>71</v>
      </c>
      <c r="F108" s="18" t="n">
        <v>2.1</v>
      </c>
      <c r="G108" s="18" t="n">
        <v>2.4</v>
      </c>
      <c r="H108" s="18" t="n">
        <v>9.9</v>
      </c>
      <c r="I108" s="87" t="n">
        <v>30</v>
      </c>
      <c r="J108" s="88" t="n">
        <v>71</v>
      </c>
      <c r="K108" s="88" t="n">
        <v>2.1</v>
      </c>
      <c r="L108" s="88" t="n">
        <v>2.4</v>
      </c>
      <c r="M108" s="88" t="n">
        <v>9.9</v>
      </c>
    </row>
    <row r="109" customFormat="false" ht="15.5" hidden="false" customHeight="false" outlineLevel="0" collapsed="false">
      <c r="B109" s="85"/>
      <c r="C109" s="89" t="s">
        <v>102</v>
      </c>
      <c r="D109" s="89"/>
      <c r="E109" s="90" t="n">
        <v>491.3</v>
      </c>
      <c r="F109" s="90" t="n">
        <f aca="false">SUM(F103:F108)</f>
        <v>12.64</v>
      </c>
      <c r="G109" s="90" t="n">
        <f aca="false">SUM(G103:G108)</f>
        <v>12.343</v>
      </c>
      <c r="H109" s="90" t="n">
        <f aca="false">SUM(H103:H108)</f>
        <v>79.4305</v>
      </c>
      <c r="I109" s="89"/>
      <c r="J109" s="90" t="n">
        <f aca="false">SUM(J103:J108)</f>
        <v>548.333333333333</v>
      </c>
      <c r="K109" s="90" t="n">
        <f aca="false">SUM(K103:K108)</f>
        <v>18.9266666666667</v>
      </c>
      <c r="L109" s="90" t="n">
        <f aca="false">SUM(L103:L108)</f>
        <v>17.0366666666667</v>
      </c>
      <c r="M109" s="90" t="n">
        <f aca="false">SUM(M103:M108)</f>
        <v>79.445</v>
      </c>
    </row>
    <row r="110" customFormat="false" ht="14.5" hidden="false" customHeight="false" outlineLevel="0" collapsed="false">
      <c r="B110" s="91" t="s">
        <v>103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</row>
    <row r="111" customFormat="false" ht="14.5" hidden="false" customHeight="false" outlineLevel="0" collapsed="false">
      <c r="B111" s="92" t="s">
        <v>14</v>
      </c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</row>
    <row r="112" customFormat="false" ht="24.75" hidden="false" customHeight="true" outlineLevel="0" collapsed="false">
      <c r="B112" s="93" t="s">
        <v>104</v>
      </c>
      <c r="C112" s="17" t="s">
        <v>105</v>
      </c>
      <c r="D112" s="18" t="n">
        <v>60</v>
      </c>
      <c r="E112" s="18" t="n">
        <v>40.46</v>
      </c>
      <c r="F112" s="18" t="n">
        <v>0.52</v>
      </c>
      <c r="G112" s="18" t="n">
        <v>1.11</v>
      </c>
      <c r="H112" s="18" t="n">
        <v>10.23</v>
      </c>
      <c r="I112" s="18" t="n">
        <v>60</v>
      </c>
      <c r="J112" s="18" t="n">
        <v>40.46</v>
      </c>
      <c r="K112" s="18" t="n">
        <v>0.52</v>
      </c>
      <c r="L112" s="18" t="n">
        <v>1.11</v>
      </c>
      <c r="M112" s="18" t="n">
        <v>10.23</v>
      </c>
    </row>
    <row r="113" customFormat="false" ht="24" hidden="false" customHeight="true" outlineLevel="0" collapsed="false">
      <c r="B113" s="27" t="s">
        <v>106</v>
      </c>
      <c r="C113" s="94" t="s">
        <v>107</v>
      </c>
      <c r="D113" s="26" t="n">
        <v>50</v>
      </c>
      <c r="E113" s="26" t="n">
        <v>84</v>
      </c>
      <c r="F113" s="26" t="n">
        <v>5.85</v>
      </c>
      <c r="G113" s="26" t="n">
        <v>5.19</v>
      </c>
      <c r="H113" s="26" t="n">
        <v>3.25</v>
      </c>
      <c r="I113" s="26" t="n">
        <v>50</v>
      </c>
      <c r="J113" s="26" t="n">
        <v>84</v>
      </c>
      <c r="K113" s="26" t="n">
        <v>5.85</v>
      </c>
      <c r="L113" s="26" t="n">
        <v>5.19</v>
      </c>
      <c r="M113" s="26" t="n">
        <v>3.25</v>
      </c>
    </row>
    <row r="114" customFormat="false" ht="1.5" hidden="false" customHeight="true" outlineLevel="0" collapsed="false">
      <c r="B114" s="27"/>
      <c r="C114" s="94"/>
      <c r="D114" s="26"/>
      <c r="E114" s="26"/>
      <c r="F114" s="26"/>
      <c r="G114" s="26"/>
      <c r="H114" s="26"/>
      <c r="I114" s="26"/>
      <c r="J114" s="26"/>
      <c r="K114" s="26"/>
      <c r="L114" s="26"/>
      <c r="M114" s="26"/>
    </row>
    <row r="115" customFormat="false" ht="24.75" hidden="false" customHeight="true" outlineLevel="0" collapsed="false">
      <c r="B115" s="46" t="s">
        <v>23</v>
      </c>
      <c r="C115" s="37" t="s">
        <v>24</v>
      </c>
      <c r="D115" s="15" t="n">
        <v>30</v>
      </c>
      <c r="E115" s="15" t="n">
        <v>71</v>
      </c>
      <c r="F115" s="15" t="n">
        <v>2.1</v>
      </c>
      <c r="G115" s="15" t="n">
        <v>2.4</v>
      </c>
      <c r="H115" s="15" t="n">
        <v>9.9</v>
      </c>
      <c r="I115" s="15" t="n">
        <v>30</v>
      </c>
      <c r="J115" s="15" t="n">
        <v>71</v>
      </c>
      <c r="K115" s="15" t="n">
        <v>2.1</v>
      </c>
      <c r="L115" s="15" t="n">
        <v>2.4</v>
      </c>
      <c r="M115" s="15" t="n">
        <v>9.9</v>
      </c>
    </row>
    <row r="116" customFormat="false" ht="29.25" hidden="false" customHeight="true" outlineLevel="0" collapsed="false">
      <c r="B116" s="7" t="s">
        <v>108</v>
      </c>
      <c r="C116" s="14" t="s">
        <v>109</v>
      </c>
      <c r="D116" s="15" t="n">
        <v>150</v>
      </c>
      <c r="E116" s="15" t="n">
        <v>1.98</v>
      </c>
      <c r="F116" s="15" t="n">
        <v>0.03</v>
      </c>
      <c r="G116" s="15" t="n">
        <v>0.01</v>
      </c>
      <c r="H116" s="15" t="n">
        <v>0.16</v>
      </c>
      <c r="I116" s="15" t="n">
        <v>200</v>
      </c>
      <c r="J116" s="15" t="n">
        <v>2.04</v>
      </c>
      <c r="K116" s="15" t="n">
        <v>0.05</v>
      </c>
      <c r="L116" s="15" t="n">
        <v>0.01</v>
      </c>
      <c r="M116" s="15" t="n">
        <v>0.18</v>
      </c>
    </row>
    <row r="117" customFormat="false" ht="29.25" hidden="false" customHeight="true" outlineLevel="0" collapsed="false">
      <c r="B117" s="27" t="s">
        <v>23</v>
      </c>
      <c r="C117" s="14" t="s">
        <v>89</v>
      </c>
      <c r="D117" s="15" t="n">
        <v>15</v>
      </c>
      <c r="E117" s="15" t="n">
        <v>70.6</v>
      </c>
      <c r="F117" s="15" t="n">
        <v>4.6</v>
      </c>
      <c r="G117" s="15" t="n">
        <v>2.2</v>
      </c>
      <c r="H117" s="15" t="n">
        <v>3.6</v>
      </c>
      <c r="I117" s="15" t="n">
        <v>15</v>
      </c>
      <c r="J117" s="15" t="n">
        <v>70.6</v>
      </c>
      <c r="K117" s="15" t="n">
        <v>4.6</v>
      </c>
      <c r="L117" s="15" t="n">
        <v>2.2</v>
      </c>
      <c r="M117" s="15" t="n">
        <v>3.6</v>
      </c>
    </row>
    <row r="118" customFormat="false" ht="16" hidden="false" customHeight="false" outlineLevel="0" collapsed="false">
      <c r="B118" s="27" t="s">
        <v>26</v>
      </c>
      <c r="C118" s="19" t="s">
        <v>27</v>
      </c>
      <c r="D118" s="20" t="n">
        <v>60</v>
      </c>
      <c r="E118" s="20" t="n">
        <v>47.3</v>
      </c>
      <c r="F118" s="20" t="n">
        <v>0.38</v>
      </c>
      <c r="G118" s="20" t="n">
        <v>0.38</v>
      </c>
      <c r="H118" s="20" t="n">
        <v>25.4</v>
      </c>
      <c r="I118" s="20" t="n">
        <v>80</v>
      </c>
      <c r="J118" s="20" t="n">
        <v>49.3</v>
      </c>
      <c r="K118" s="20" t="n">
        <v>0.39</v>
      </c>
      <c r="L118" s="20" t="n">
        <v>0.39</v>
      </c>
      <c r="M118" s="20" t="n">
        <v>28.5</v>
      </c>
    </row>
    <row r="119" customFormat="false" ht="16" hidden="false" customHeight="false" outlineLevel="0" collapsed="false">
      <c r="B119" s="7" t="s">
        <v>26</v>
      </c>
      <c r="C119" s="21" t="s">
        <v>28</v>
      </c>
      <c r="D119" s="20" t="n">
        <v>60</v>
      </c>
      <c r="E119" s="20" t="n">
        <v>91</v>
      </c>
      <c r="F119" s="20" t="n">
        <v>1.05</v>
      </c>
      <c r="G119" s="20" t="n">
        <v>0.15</v>
      </c>
      <c r="H119" s="20" t="n">
        <v>19.7</v>
      </c>
      <c r="I119" s="20" t="n">
        <v>80</v>
      </c>
      <c r="J119" s="20" t="n">
        <v>93</v>
      </c>
      <c r="K119" s="20" t="n">
        <v>1.25</v>
      </c>
      <c r="L119" s="20" t="n">
        <v>0.18</v>
      </c>
      <c r="M119" s="20" t="n">
        <v>19.67</v>
      </c>
    </row>
    <row r="120" customFormat="false" ht="15.5" hidden="false" customHeight="false" outlineLevel="0" collapsed="false">
      <c r="B120" s="22" t="s">
        <v>26</v>
      </c>
      <c r="C120" s="23" t="s">
        <v>29</v>
      </c>
      <c r="D120" s="18" t="n">
        <v>60</v>
      </c>
      <c r="E120" s="18" t="n">
        <v>25.2</v>
      </c>
      <c r="F120" s="18" t="n">
        <v>0.24</v>
      </c>
      <c r="G120" s="18" t="n">
        <v>0.18</v>
      </c>
      <c r="H120" s="18" t="n">
        <v>6.06</v>
      </c>
      <c r="I120" s="18" t="n">
        <v>80</v>
      </c>
      <c r="J120" s="18" t="n">
        <v>33.6</v>
      </c>
      <c r="K120" s="18" t="n">
        <v>0.32</v>
      </c>
      <c r="L120" s="18" t="n">
        <v>0.24</v>
      </c>
      <c r="M120" s="18" t="n">
        <v>8.08</v>
      </c>
    </row>
    <row r="121" customFormat="false" ht="19.5" hidden="false" customHeight="true" outlineLevel="0" collapsed="false">
      <c r="B121" s="24" t="s">
        <v>30</v>
      </c>
      <c r="C121" s="25" t="s">
        <v>31</v>
      </c>
      <c r="D121" s="26" t="n">
        <v>60</v>
      </c>
      <c r="E121" s="26" t="n">
        <v>30</v>
      </c>
      <c r="F121" s="26" t="n">
        <v>54</v>
      </c>
      <c r="G121" s="26" t="n">
        <v>0.12</v>
      </c>
      <c r="H121" s="26" t="n">
        <v>6.6</v>
      </c>
      <c r="I121" s="26" t="n">
        <v>80</v>
      </c>
      <c r="J121" s="26" t="n">
        <v>40</v>
      </c>
      <c r="K121" s="26" t="n">
        <v>0.54</v>
      </c>
      <c r="L121" s="26" t="n">
        <v>0.09</v>
      </c>
      <c r="M121" s="26" t="n">
        <v>8.8</v>
      </c>
    </row>
    <row r="122" customFormat="false" ht="16" hidden="false" customHeight="false" outlineLevel="0" collapsed="false">
      <c r="B122" s="27" t="s">
        <v>26</v>
      </c>
      <c r="C122" s="14" t="s">
        <v>32</v>
      </c>
      <c r="D122" s="15" t="n">
        <v>60</v>
      </c>
      <c r="E122" s="15" t="n">
        <v>28.8</v>
      </c>
      <c r="F122" s="15" t="n">
        <v>0.48</v>
      </c>
      <c r="G122" s="15" t="n">
        <v>0.2</v>
      </c>
      <c r="H122" s="15" t="n">
        <v>5.1</v>
      </c>
      <c r="I122" s="15" t="n">
        <v>80</v>
      </c>
      <c r="J122" s="15" t="n">
        <v>38.4</v>
      </c>
      <c r="K122" s="15" t="n">
        <v>0.64</v>
      </c>
      <c r="L122" s="15" t="n">
        <v>0.26</v>
      </c>
      <c r="M122" s="15" t="n">
        <v>6.8</v>
      </c>
    </row>
    <row r="123" customFormat="false" ht="17.25" hidden="false" customHeight="true" outlineLevel="0" collapsed="false">
      <c r="B123" s="7"/>
      <c r="C123" s="28" t="s">
        <v>33</v>
      </c>
      <c r="D123" s="15"/>
      <c r="E123" s="29" t="n">
        <v>315.34</v>
      </c>
      <c r="F123" s="29" t="n">
        <v>13.48</v>
      </c>
      <c r="G123" s="29" t="n">
        <v>11.29</v>
      </c>
      <c r="H123" s="29" t="n">
        <v>52.54</v>
      </c>
      <c r="I123" s="29"/>
      <c r="J123" s="29" t="n">
        <v>317.4</v>
      </c>
      <c r="K123" s="29" t="n">
        <v>13.51</v>
      </c>
      <c r="L123" s="29" t="n">
        <v>11.3</v>
      </c>
      <c r="M123" s="29" t="n">
        <v>55.66</v>
      </c>
    </row>
    <row r="124" customFormat="false" ht="16.5" hidden="false" customHeight="true" outlineLevel="0" collapsed="false">
      <c r="B124" s="7"/>
      <c r="C124" s="28" t="s">
        <v>34</v>
      </c>
      <c r="D124" s="15"/>
      <c r="E124" s="29" t="n">
        <v>359.04</v>
      </c>
      <c r="F124" s="29" t="n">
        <v>14.15</v>
      </c>
      <c r="G124" s="29" t="n">
        <v>11.06</v>
      </c>
      <c r="H124" s="29" t="n">
        <v>46.84</v>
      </c>
      <c r="I124" s="29"/>
      <c r="J124" s="29" t="n">
        <v>361.1</v>
      </c>
      <c r="K124" s="29" t="n">
        <v>14.37</v>
      </c>
      <c r="L124" s="29" t="n">
        <v>11.09</v>
      </c>
      <c r="M124" s="29" t="n">
        <v>46.83</v>
      </c>
    </row>
    <row r="125" customFormat="false" ht="18.75" hidden="false" customHeight="true" outlineLevel="0" collapsed="false">
      <c r="B125" s="7"/>
      <c r="C125" s="28" t="s">
        <v>35</v>
      </c>
      <c r="D125" s="15"/>
      <c r="E125" s="29" t="n">
        <v>293.24</v>
      </c>
      <c r="F125" s="29" t="n">
        <v>13.34</v>
      </c>
      <c r="G125" s="29" t="n">
        <v>11.09</v>
      </c>
      <c r="H125" s="29" t="n">
        <v>33.2</v>
      </c>
      <c r="I125" s="29"/>
      <c r="J125" s="29" t="n">
        <v>301.7</v>
      </c>
      <c r="K125" s="29" t="n">
        <v>13.44</v>
      </c>
      <c r="L125" s="29" t="n">
        <v>11.15</v>
      </c>
      <c r="M125" s="29" t="n">
        <v>35.24</v>
      </c>
    </row>
    <row r="126" customFormat="false" ht="18" hidden="false" customHeight="true" outlineLevel="0" collapsed="false">
      <c r="B126" s="7"/>
      <c r="C126" s="28" t="s">
        <v>36</v>
      </c>
      <c r="D126" s="15"/>
      <c r="E126" s="29" t="n">
        <v>298.04</v>
      </c>
      <c r="F126" s="29" t="n">
        <v>14</v>
      </c>
      <c r="G126" s="29" t="n">
        <v>11.03</v>
      </c>
      <c r="H126" s="29" t="n">
        <v>33.74</v>
      </c>
      <c r="I126" s="29"/>
      <c r="J126" s="29" t="n">
        <v>308.1</v>
      </c>
      <c r="K126" s="29" t="n">
        <v>14.3</v>
      </c>
      <c r="L126" s="29" t="n">
        <v>11.05</v>
      </c>
      <c r="M126" s="29" t="n">
        <v>35.96</v>
      </c>
    </row>
    <row r="127" customFormat="false" ht="15.5" hidden="false" customHeight="false" outlineLevel="0" collapsed="false">
      <c r="B127" s="66"/>
      <c r="C127" s="67" t="s">
        <v>37</v>
      </c>
      <c r="D127" s="68"/>
      <c r="E127" s="68" t="n">
        <v>296.84</v>
      </c>
      <c r="F127" s="68" t="n">
        <v>13.58</v>
      </c>
      <c r="G127" s="68" t="n">
        <v>11.11</v>
      </c>
      <c r="H127" s="68" t="n">
        <v>13.24</v>
      </c>
      <c r="I127" s="68"/>
      <c r="J127" s="68" t="n">
        <v>306.5</v>
      </c>
      <c r="K127" s="68" t="n">
        <v>13.76</v>
      </c>
      <c r="L127" s="68" t="n">
        <v>11.17</v>
      </c>
      <c r="M127" s="68" t="n">
        <v>33.96</v>
      </c>
    </row>
    <row r="128" customFormat="false" ht="15" hidden="false" customHeight="true" outlineLevel="0" collapsed="false">
      <c r="B128" s="32" t="s">
        <v>38</v>
      </c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</row>
    <row r="129" customFormat="false" ht="15" hidden="false" customHeight="false" outlineLevel="0" collapsed="false">
      <c r="B129" s="36" t="s">
        <v>42</v>
      </c>
      <c r="C129" s="37" t="s">
        <v>110</v>
      </c>
      <c r="D129" s="15" t="n">
        <v>50</v>
      </c>
      <c r="E129" s="40" t="n">
        <v>15.96</v>
      </c>
      <c r="F129" s="40" t="n">
        <v>0.57</v>
      </c>
      <c r="G129" s="40" t="n">
        <v>0.04</v>
      </c>
      <c r="H129" s="40" t="n">
        <v>3.8</v>
      </c>
      <c r="I129" s="39" t="n">
        <v>60</v>
      </c>
      <c r="J129" s="39" t="n">
        <v>18.9</v>
      </c>
      <c r="K129" s="39" t="n">
        <v>0.68</v>
      </c>
      <c r="L129" s="39" t="n">
        <v>0.05</v>
      </c>
      <c r="M129" s="41" t="n">
        <v>4.5</v>
      </c>
    </row>
    <row r="130" customFormat="false" ht="15" hidden="false" customHeight="false" outlineLevel="0" collapsed="false">
      <c r="B130" s="36" t="s">
        <v>111</v>
      </c>
      <c r="C130" s="37" t="s">
        <v>112</v>
      </c>
      <c r="D130" s="15" t="n">
        <v>180</v>
      </c>
      <c r="E130" s="15" t="n">
        <f aca="false">J130/2*1.8</f>
        <v>127.8</v>
      </c>
      <c r="F130" s="15" t="n">
        <f aca="false">K130/2*1.8</f>
        <v>5.211</v>
      </c>
      <c r="G130" s="15" t="n">
        <f aca="false">L130/2*1.8</f>
        <v>4.077</v>
      </c>
      <c r="H130" s="15" t="n">
        <f aca="false">M130/2*1.8</f>
        <v>17.604</v>
      </c>
      <c r="I130" s="57" t="n">
        <v>200</v>
      </c>
      <c r="J130" s="39" t="n">
        <v>142</v>
      </c>
      <c r="K130" s="39" t="n">
        <v>5.79</v>
      </c>
      <c r="L130" s="39" t="n">
        <v>4.53</v>
      </c>
      <c r="M130" s="39" t="n">
        <v>19.56</v>
      </c>
    </row>
    <row r="131" customFormat="false" ht="28.5" hidden="false" customHeight="false" outlineLevel="0" collapsed="false">
      <c r="B131" s="36" t="s">
        <v>113</v>
      </c>
      <c r="C131" s="37" t="s">
        <v>114</v>
      </c>
      <c r="D131" s="15" t="n">
        <v>100</v>
      </c>
      <c r="E131" s="38" t="n">
        <v>218</v>
      </c>
      <c r="F131" s="38" t="n">
        <v>8.58</v>
      </c>
      <c r="G131" s="38" t="n">
        <v>15.03</v>
      </c>
      <c r="H131" s="38" t="n">
        <v>12.29</v>
      </c>
      <c r="I131" s="57" t="n">
        <v>150</v>
      </c>
      <c r="J131" s="39" t="n">
        <v>327</v>
      </c>
      <c r="K131" s="39" t="n">
        <v>13.02</v>
      </c>
      <c r="L131" s="39" t="n">
        <v>22.54</v>
      </c>
      <c r="M131" s="39" t="n">
        <v>18.43</v>
      </c>
    </row>
    <row r="132" customFormat="false" ht="15" hidden="false" customHeight="false" outlineLevel="0" collapsed="false">
      <c r="B132" s="36" t="s">
        <v>46</v>
      </c>
      <c r="C132" s="37" t="s">
        <v>24</v>
      </c>
      <c r="D132" s="15" t="n">
        <v>30</v>
      </c>
      <c r="E132" s="38" t="n">
        <v>71</v>
      </c>
      <c r="F132" s="15" t="n">
        <v>2.1</v>
      </c>
      <c r="G132" s="15" t="n">
        <v>2.4</v>
      </c>
      <c r="H132" s="15" t="n">
        <v>9.9</v>
      </c>
      <c r="I132" s="57" t="n">
        <v>30</v>
      </c>
      <c r="J132" s="39" t="n">
        <v>71</v>
      </c>
      <c r="K132" s="39" t="n">
        <v>2.1</v>
      </c>
      <c r="L132" s="39" t="n">
        <v>2.4</v>
      </c>
      <c r="M132" s="39" t="n">
        <v>9.9</v>
      </c>
    </row>
    <row r="133" customFormat="false" ht="15.5" hidden="false" customHeight="false" outlineLevel="0" collapsed="false">
      <c r="B133" s="65" t="s">
        <v>74</v>
      </c>
      <c r="C133" s="17" t="s">
        <v>75</v>
      </c>
      <c r="D133" s="18" t="n">
        <v>150</v>
      </c>
      <c r="E133" s="18" t="n">
        <v>98.6</v>
      </c>
      <c r="F133" s="18" t="n">
        <v>5.43</v>
      </c>
      <c r="G133" s="18" t="n">
        <v>4.35</v>
      </c>
      <c r="H133" s="18" t="n">
        <v>8.97</v>
      </c>
      <c r="I133" s="18" t="n">
        <v>200</v>
      </c>
      <c r="J133" s="18" t="n">
        <v>112.48</v>
      </c>
      <c r="K133" s="18" t="n">
        <v>6.11</v>
      </c>
      <c r="L133" s="18" t="n">
        <v>5.5</v>
      </c>
      <c r="M133" s="18" t="n">
        <v>9.85</v>
      </c>
    </row>
    <row r="134" customFormat="false" ht="15" hidden="false" customHeight="false" outlineLevel="0" collapsed="false">
      <c r="B134" s="95"/>
      <c r="C134" s="48" t="s">
        <v>102</v>
      </c>
      <c r="D134" s="49"/>
      <c r="E134" s="96" t="n">
        <v>531.36</v>
      </c>
      <c r="F134" s="49" t="n">
        <v>21.89</v>
      </c>
      <c r="G134" s="96" t="n">
        <f aca="false">SUM(G129:G133)</f>
        <v>25.897</v>
      </c>
      <c r="H134" s="96" t="n">
        <v>52.5</v>
      </c>
      <c r="I134" s="79"/>
      <c r="J134" s="80" t="n">
        <v>671.38</v>
      </c>
      <c r="K134" s="80" t="n">
        <v>27.7</v>
      </c>
      <c r="L134" s="80" t="n">
        <v>35.02</v>
      </c>
      <c r="M134" s="80" t="n">
        <v>62.24</v>
      </c>
    </row>
    <row r="135" customFormat="false" ht="12.75" hidden="false" customHeight="true" outlineLevel="0" collapsed="false">
      <c r="B135" s="27"/>
      <c r="C135" s="97"/>
      <c r="D135" s="27"/>
      <c r="E135" s="27"/>
      <c r="F135" s="27"/>
      <c r="G135" s="27"/>
      <c r="H135" s="27"/>
      <c r="I135" s="27"/>
      <c r="J135" s="27"/>
      <c r="K135" s="27"/>
      <c r="L135" s="27"/>
      <c r="M135" s="27"/>
    </row>
    <row r="136" customFormat="false" ht="32.25" hidden="false" customHeight="true" outlineLevel="0" collapsed="false">
      <c r="B136" s="98" t="s">
        <v>3</v>
      </c>
      <c r="C136" s="99" t="s">
        <v>4</v>
      </c>
      <c r="D136" s="100" t="s">
        <v>115</v>
      </c>
      <c r="E136" s="100"/>
      <c r="F136" s="100"/>
      <c r="G136" s="100"/>
      <c r="H136" s="100"/>
      <c r="I136" s="100" t="s">
        <v>116</v>
      </c>
      <c r="J136" s="100"/>
      <c r="K136" s="100"/>
      <c r="L136" s="100"/>
      <c r="M136" s="100"/>
    </row>
    <row r="137" customFormat="false" ht="16" hidden="false" customHeight="false" outlineLevel="0" collapsed="false">
      <c r="B137" s="7"/>
      <c r="C137" s="8"/>
      <c r="D137" s="8" t="s">
        <v>7</v>
      </c>
      <c r="E137" s="8"/>
      <c r="F137" s="8"/>
      <c r="G137" s="8"/>
      <c r="H137" s="8"/>
      <c r="I137" s="8" t="s">
        <v>7</v>
      </c>
      <c r="J137" s="8"/>
      <c r="K137" s="8"/>
      <c r="L137" s="8"/>
      <c r="M137" s="8"/>
    </row>
    <row r="138" customFormat="false" ht="39.5" hidden="false" customHeight="false" outlineLevel="0" collapsed="false">
      <c r="B138" s="9"/>
      <c r="C138" s="101" t="s">
        <v>117</v>
      </c>
      <c r="D138" s="8"/>
      <c r="E138" s="8" t="s">
        <v>9</v>
      </c>
      <c r="F138" s="8" t="s">
        <v>10</v>
      </c>
      <c r="G138" s="8" t="s">
        <v>11</v>
      </c>
      <c r="H138" s="8" t="s">
        <v>12</v>
      </c>
      <c r="I138" s="8"/>
      <c r="J138" s="8" t="s">
        <v>9</v>
      </c>
      <c r="K138" s="8" t="s">
        <v>10</v>
      </c>
      <c r="L138" s="8" t="s">
        <v>11</v>
      </c>
      <c r="M138" s="8" t="s">
        <v>12</v>
      </c>
    </row>
    <row r="139" customFormat="false" ht="15" hidden="false" customHeight="true" outlineLevel="0" collapsed="false">
      <c r="B139" s="12" t="s">
        <v>13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customFormat="false" ht="15" hidden="false" customHeight="true" outlineLevel="0" collapsed="false">
      <c r="B140" s="12" t="s">
        <v>14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customFormat="false" ht="31.5" hidden="false" customHeight="true" outlineLevel="0" collapsed="false">
      <c r="B141" s="16" t="s">
        <v>118</v>
      </c>
      <c r="C141" s="14" t="s">
        <v>119</v>
      </c>
      <c r="D141" s="15" t="n">
        <v>80</v>
      </c>
      <c r="E141" s="15" t="n">
        <v>84</v>
      </c>
      <c r="F141" s="15" t="n">
        <v>2.39</v>
      </c>
      <c r="G141" s="15" t="n">
        <v>0.25</v>
      </c>
      <c r="H141" s="15" t="n">
        <v>18.27</v>
      </c>
      <c r="I141" s="15" t="n">
        <v>100</v>
      </c>
      <c r="J141" s="15" t="n">
        <v>105</v>
      </c>
      <c r="K141" s="15" t="n">
        <v>2.99</v>
      </c>
      <c r="L141" s="15" t="n">
        <v>0.32</v>
      </c>
      <c r="M141" s="15" t="n">
        <v>22.84</v>
      </c>
    </row>
    <row r="142" customFormat="false" ht="31.5" hidden="false" customHeight="true" outlineLevel="0" collapsed="false">
      <c r="B142" s="7" t="s">
        <v>120</v>
      </c>
      <c r="C142" s="14" t="s">
        <v>121</v>
      </c>
      <c r="D142" s="15" t="n">
        <v>60</v>
      </c>
      <c r="E142" s="15" t="n">
        <v>55</v>
      </c>
      <c r="F142" s="15" t="n">
        <v>2.1</v>
      </c>
      <c r="G142" s="15" t="n">
        <v>3.5</v>
      </c>
      <c r="H142" s="15" t="n">
        <v>4.7</v>
      </c>
      <c r="I142" s="15" t="n">
        <v>80</v>
      </c>
      <c r="J142" s="15" t="n">
        <v>74</v>
      </c>
      <c r="K142" s="15" t="n">
        <v>2.8</v>
      </c>
      <c r="L142" s="15" t="n">
        <v>4.7</v>
      </c>
      <c r="M142" s="15" t="n">
        <v>5.8</v>
      </c>
      <c r="N142" s="18"/>
    </row>
    <row r="143" customFormat="false" ht="28.5" hidden="false" customHeight="false" outlineLevel="0" collapsed="false">
      <c r="B143" s="7" t="s">
        <v>122</v>
      </c>
      <c r="C143" s="14" t="s">
        <v>123</v>
      </c>
      <c r="D143" s="15" t="s">
        <v>21</v>
      </c>
      <c r="E143" s="15" t="n">
        <v>201</v>
      </c>
      <c r="F143" s="15" t="n">
        <v>11.69</v>
      </c>
      <c r="G143" s="15" t="n">
        <v>9.42</v>
      </c>
      <c r="H143" s="15" t="n">
        <v>17.27</v>
      </c>
      <c r="I143" s="15" t="s">
        <v>21</v>
      </c>
      <c r="J143" s="15" t="n">
        <v>201</v>
      </c>
      <c r="K143" s="15" t="n">
        <v>11.69</v>
      </c>
      <c r="L143" s="15" t="n">
        <v>9.42</v>
      </c>
      <c r="M143" s="15" t="n">
        <v>17.27</v>
      </c>
    </row>
    <row r="144" customFormat="false" ht="19.5" hidden="false" customHeight="true" outlineLevel="0" collapsed="false">
      <c r="B144" s="7" t="s">
        <v>23</v>
      </c>
      <c r="C144" s="14" t="s">
        <v>24</v>
      </c>
      <c r="D144" s="15" t="n">
        <v>30</v>
      </c>
      <c r="E144" s="15" t="n">
        <v>71</v>
      </c>
      <c r="F144" s="15" t="n">
        <v>2.1</v>
      </c>
      <c r="G144" s="15" t="n">
        <v>2.4</v>
      </c>
      <c r="H144" s="15" t="n">
        <v>9.9</v>
      </c>
      <c r="I144" s="15" t="n">
        <v>30</v>
      </c>
      <c r="J144" s="15" t="n">
        <v>71</v>
      </c>
      <c r="K144" s="15" t="n">
        <v>2.1</v>
      </c>
      <c r="L144" s="15" t="n">
        <v>2.4</v>
      </c>
      <c r="M144" s="15" t="n">
        <v>9.9</v>
      </c>
    </row>
    <row r="145" customFormat="false" ht="16" hidden="false" customHeight="false" outlineLevel="0" collapsed="false">
      <c r="B145" s="7" t="s">
        <v>23</v>
      </c>
      <c r="C145" s="17" t="s">
        <v>25</v>
      </c>
      <c r="D145" s="18" t="n">
        <v>120</v>
      </c>
      <c r="E145" s="18" t="n">
        <v>81</v>
      </c>
      <c r="F145" s="18" t="n">
        <v>0.48</v>
      </c>
      <c r="G145" s="18" t="n">
        <v>0.05</v>
      </c>
      <c r="H145" s="18" t="n">
        <v>29.8</v>
      </c>
      <c r="I145" s="18" t="n">
        <v>180</v>
      </c>
      <c r="J145" s="18" t="n">
        <v>90.02</v>
      </c>
      <c r="K145" s="18" t="n">
        <v>0.51</v>
      </c>
      <c r="L145" s="18" t="n">
        <v>0.08</v>
      </c>
      <c r="M145" s="18" t="n">
        <v>36.4</v>
      </c>
    </row>
    <row r="146" customFormat="false" ht="20.25" hidden="false" customHeight="true" outlineLevel="0" collapsed="false">
      <c r="B146" s="27" t="s">
        <v>26</v>
      </c>
      <c r="C146" s="19" t="s">
        <v>27</v>
      </c>
      <c r="D146" s="20" t="n">
        <v>60</v>
      </c>
      <c r="E146" s="20" t="n">
        <v>47.3</v>
      </c>
      <c r="F146" s="20" t="n">
        <v>0.38</v>
      </c>
      <c r="G146" s="20" t="n">
        <v>0.38</v>
      </c>
      <c r="H146" s="20" t="n">
        <v>25.4</v>
      </c>
      <c r="I146" s="20" t="n">
        <v>80</v>
      </c>
      <c r="J146" s="20" t="n">
        <v>49.3</v>
      </c>
      <c r="K146" s="20" t="n">
        <v>0.39</v>
      </c>
      <c r="L146" s="20" t="n">
        <v>0.39</v>
      </c>
      <c r="M146" s="20" t="n">
        <v>28.5</v>
      </c>
    </row>
    <row r="147" customFormat="false" ht="15.75" hidden="false" customHeight="true" outlineLevel="0" collapsed="false">
      <c r="B147" s="7" t="s">
        <v>26</v>
      </c>
      <c r="C147" s="21" t="s">
        <v>28</v>
      </c>
      <c r="D147" s="20" t="n">
        <v>60</v>
      </c>
      <c r="E147" s="20" t="n">
        <v>91</v>
      </c>
      <c r="F147" s="20" t="n">
        <v>1.05</v>
      </c>
      <c r="G147" s="20" t="n">
        <v>0.15</v>
      </c>
      <c r="H147" s="20" t="n">
        <v>19.7</v>
      </c>
      <c r="I147" s="20" t="n">
        <v>80</v>
      </c>
      <c r="J147" s="20" t="n">
        <v>93</v>
      </c>
      <c r="K147" s="20" t="n">
        <v>1.25</v>
      </c>
      <c r="L147" s="20" t="n">
        <v>0.18</v>
      </c>
      <c r="M147" s="20" t="n">
        <v>19.67</v>
      </c>
    </row>
    <row r="148" customFormat="false" ht="14.25" hidden="false" customHeight="true" outlineLevel="0" collapsed="false">
      <c r="B148" s="22" t="s">
        <v>26</v>
      </c>
      <c r="C148" s="23" t="s">
        <v>29</v>
      </c>
      <c r="D148" s="18" t="n">
        <v>60</v>
      </c>
      <c r="E148" s="18" t="n">
        <v>25.2</v>
      </c>
      <c r="F148" s="18" t="n">
        <v>0.24</v>
      </c>
      <c r="G148" s="18" t="n">
        <v>0.18</v>
      </c>
      <c r="H148" s="18" t="n">
        <v>6.06</v>
      </c>
      <c r="I148" s="18" t="n">
        <v>80</v>
      </c>
      <c r="J148" s="18" t="n">
        <v>33.6</v>
      </c>
      <c r="K148" s="18" t="n">
        <v>0.32</v>
      </c>
      <c r="L148" s="18" t="n">
        <v>0.24</v>
      </c>
      <c r="M148" s="18" t="n">
        <v>8.08</v>
      </c>
    </row>
    <row r="149" customFormat="false" ht="15.75" hidden="false" customHeight="true" outlineLevel="0" collapsed="false">
      <c r="B149" s="24" t="s">
        <v>30</v>
      </c>
      <c r="C149" s="25" t="s">
        <v>31</v>
      </c>
      <c r="D149" s="26" t="n">
        <v>60</v>
      </c>
      <c r="E149" s="26" t="n">
        <v>30</v>
      </c>
      <c r="F149" s="26" t="n">
        <v>0.89</v>
      </c>
      <c r="G149" s="26" t="n">
        <v>0.12</v>
      </c>
      <c r="H149" s="26" t="n">
        <v>6.6</v>
      </c>
      <c r="I149" s="26" t="n">
        <v>80</v>
      </c>
      <c r="J149" s="26" t="n">
        <v>1.18</v>
      </c>
      <c r="K149" s="26" t="n">
        <v>0.54</v>
      </c>
      <c r="L149" s="26" t="n">
        <v>0.09</v>
      </c>
      <c r="M149" s="26" t="n">
        <v>8.8</v>
      </c>
    </row>
    <row r="150" customFormat="false" ht="16.5" hidden="false" customHeight="true" outlineLevel="0" collapsed="false">
      <c r="B150" s="27" t="s">
        <v>26</v>
      </c>
      <c r="C150" s="14" t="s">
        <v>32</v>
      </c>
      <c r="D150" s="15" t="n">
        <v>60</v>
      </c>
      <c r="E150" s="15" t="n">
        <v>28.8</v>
      </c>
      <c r="F150" s="15" t="n">
        <v>0.48</v>
      </c>
      <c r="G150" s="15" t="n">
        <v>0.2</v>
      </c>
      <c r="H150" s="15" t="n">
        <v>5.1</v>
      </c>
      <c r="I150" s="15" t="n">
        <v>80</v>
      </c>
      <c r="J150" s="15" t="n">
        <v>38.4</v>
      </c>
      <c r="K150" s="15" t="n">
        <v>0.64</v>
      </c>
      <c r="L150" s="15" t="n">
        <v>0.26</v>
      </c>
      <c r="M150" s="15" t="n">
        <v>6.8</v>
      </c>
    </row>
    <row r="151" customFormat="false" ht="17.25" hidden="false" customHeight="true" outlineLevel="0" collapsed="false">
      <c r="B151" s="7"/>
      <c r="C151" s="28" t="s">
        <v>33</v>
      </c>
      <c r="D151" s="15"/>
      <c r="E151" s="29" t="n">
        <f aca="false">E141+E142+E143+E144+E145+E146</f>
        <v>539.3</v>
      </c>
      <c r="F151" s="29" t="n">
        <f aca="false">F141+F142+F143+F144+F145+F146</f>
        <v>19.14</v>
      </c>
      <c r="G151" s="29" t="n">
        <f aca="false">G141+G142+G143+G144+G145+G146</f>
        <v>16</v>
      </c>
      <c r="H151" s="29" t="n">
        <f aca="false">H141+H142+H143+H144+H145+H146</f>
        <v>105.34</v>
      </c>
      <c r="I151" s="29"/>
      <c r="J151" s="29" t="n">
        <f aca="false">J141+J142+J143+J144+J145+J146</f>
        <v>590.32</v>
      </c>
      <c r="K151" s="29" t="n">
        <f aca="false">K141+K142+K143+K144+K145+K146</f>
        <v>20.48</v>
      </c>
      <c r="L151" s="29" t="n">
        <f aca="false">L141+L142+L143+L144+L145+L146</f>
        <v>17.31</v>
      </c>
      <c r="M151" s="29" t="n">
        <f aca="false">M141+M142+M143+M144+M145+M146</f>
        <v>120.71</v>
      </c>
    </row>
    <row r="152" customFormat="false" ht="16" hidden="false" customHeight="false" outlineLevel="0" collapsed="false">
      <c r="B152" s="7"/>
      <c r="C152" s="28" t="s">
        <v>34</v>
      </c>
      <c r="D152" s="15"/>
      <c r="E152" s="29" t="n">
        <f aca="false">E141+E142+E143+E144+E147</f>
        <v>502</v>
      </c>
      <c r="F152" s="29" t="n">
        <f aca="false">F141+F142+F143+F144+F147</f>
        <v>19.33</v>
      </c>
      <c r="G152" s="29" t="n">
        <f aca="false">G141+G142+G143+G144+G147</f>
        <v>15.72</v>
      </c>
      <c r="H152" s="29" t="n">
        <f aca="false">H141+H142+H143+H144+H147</f>
        <v>69.84</v>
      </c>
      <c r="I152" s="29"/>
      <c r="J152" s="29" t="n">
        <f aca="false">J141+J142+J143+J144+J145+J147</f>
        <v>634.02</v>
      </c>
      <c r="K152" s="29" t="n">
        <f aca="false">K141+K142+K143+K144+K145+K147</f>
        <v>21.34</v>
      </c>
      <c r="L152" s="29" t="n">
        <f aca="false">L141+L142+L143+L144+L145+L147</f>
        <v>17.1</v>
      </c>
      <c r="M152" s="29" t="n">
        <f aca="false">M141+M142+M143+M144+M145+M147</f>
        <v>111.88</v>
      </c>
    </row>
    <row r="153" customFormat="false" ht="16" hidden="false" customHeight="false" outlineLevel="0" collapsed="false">
      <c r="B153" s="7"/>
      <c r="C153" s="28" t="s">
        <v>35</v>
      </c>
      <c r="D153" s="15"/>
      <c r="E153" s="29" t="n">
        <f aca="false">E141+E142+E143+E144+E148</f>
        <v>436.2</v>
      </c>
      <c r="F153" s="29" t="n">
        <f aca="false">F141+F142+F143+F144+F148</f>
        <v>18.52</v>
      </c>
      <c r="G153" s="29" t="n">
        <f aca="false">G141+G142+G143+G144+G148</f>
        <v>15.75</v>
      </c>
      <c r="H153" s="29" t="n">
        <f aca="false">H141+H142+H143+H144+H148</f>
        <v>56.2</v>
      </c>
      <c r="I153" s="29"/>
      <c r="J153" s="29" t="n">
        <f aca="false">+J141+J142+J143+J144+J145+J148</f>
        <v>574.62</v>
      </c>
      <c r="K153" s="29" t="n">
        <f aca="false">+K141+K142+K143+K144+K145+K148</f>
        <v>20.41</v>
      </c>
      <c r="L153" s="29" t="n">
        <f aca="false">+L141+L142+L143+L144+L145+L148</f>
        <v>17.16</v>
      </c>
      <c r="M153" s="29" t="n">
        <f aca="false">+M141+M142+M143+M144+M145+M148</f>
        <v>100.29</v>
      </c>
    </row>
    <row r="154" customFormat="false" ht="16" hidden="false" customHeight="false" outlineLevel="0" collapsed="false">
      <c r="B154" s="7"/>
      <c r="C154" s="28" t="s">
        <v>36</v>
      </c>
      <c r="D154" s="15"/>
      <c r="E154" s="29" t="n">
        <f aca="false">E141+E142+E143+E144+E145+E149</f>
        <v>522</v>
      </c>
      <c r="F154" s="29" t="n">
        <v>19.6</v>
      </c>
      <c r="G154" s="29" t="n">
        <f aca="false">G141+G142+G143+G144+G145+G149</f>
        <v>15.74</v>
      </c>
      <c r="H154" s="29" t="n">
        <f aca="false">H141+H142+H143+H144+H145+H149</f>
        <v>86.54</v>
      </c>
      <c r="I154" s="29"/>
      <c r="J154" s="29" t="n">
        <f aca="false">J141+J142+J143+J144+J145+J149</f>
        <v>542.2</v>
      </c>
      <c r="K154" s="29" t="n">
        <f aca="false">K141+K142+K143+K144+K145+K149</f>
        <v>20.63</v>
      </c>
      <c r="L154" s="29" t="n">
        <f aca="false">L141+L142+L143+L144+L145+L149</f>
        <v>17.01</v>
      </c>
      <c r="M154" s="29" t="n">
        <f aca="false">M141+M142+M143+M144+M145+M149</f>
        <v>101.01</v>
      </c>
    </row>
    <row r="155" customFormat="false" ht="22.5" hidden="false" customHeight="true" outlineLevel="0" collapsed="false">
      <c r="B155" s="66"/>
      <c r="C155" s="67" t="s">
        <v>37</v>
      </c>
      <c r="D155" s="68"/>
      <c r="E155" s="68" t="n">
        <f aca="false">E141+E142+E143+E144+E145+E150</f>
        <v>520.8</v>
      </c>
      <c r="F155" s="68" t="n">
        <f aca="false">F141+F142+F143+F144+F145+F150</f>
        <v>19.24</v>
      </c>
      <c r="G155" s="68" t="n">
        <f aca="false">G141+G142+G143+G144+G145+G150</f>
        <v>15.82</v>
      </c>
      <c r="H155" s="68" t="n">
        <f aca="false">H141+H142+H143+H144+H145+H150</f>
        <v>85.04</v>
      </c>
      <c r="I155" s="68"/>
      <c r="J155" s="68" t="n">
        <f aca="false">J141+J142+J143+J144+J145+J150</f>
        <v>579.42</v>
      </c>
      <c r="K155" s="68" t="n">
        <f aca="false">K141+K142+K143+K144+K145+K150</f>
        <v>20.73</v>
      </c>
      <c r="L155" s="68" t="n">
        <f aca="false">L141+L142+L143+L144+L145+L150</f>
        <v>17.18</v>
      </c>
      <c r="M155" s="68" t="n">
        <f aca="false">M141+M142+M143+M144+M145+M150</f>
        <v>99.01</v>
      </c>
    </row>
    <row r="156" customFormat="false" ht="18" hidden="false" customHeight="true" outlineLevel="0" collapsed="false">
      <c r="B156" s="32" t="s">
        <v>124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</row>
    <row r="157" customFormat="false" ht="28.5" hidden="false" customHeight="true" outlineLevel="0" collapsed="false">
      <c r="B157" s="33" t="s">
        <v>125</v>
      </c>
      <c r="C157" s="37" t="s">
        <v>126</v>
      </c>
      <c r="D157" s="15" t="n">
        <v>180</v>
      </c>
      <c r="E157" s="15" t="n">
        <f aca="false">J157/2*1.8</f>
        <v>95.4</v>
      </c>
      <c r="F157" s="15" t="n">
        <f aca="false">K157/2*1.8</f>
        <v>2.25</v>
      </c>
      <c r="G157" s="15" t="n">
        <f aca="false">L157/2*1.8</f>
        <v>3.15</v>
      </c>
      <c r="H157" s="15" t="n">
        <f aca="false">M157/2*1.8</f>
        <v>14.67</v>
      </c>
      <c r="I157" s="77" t="n">
        <v>200</v>
      </c>
      <c r="J157" s="77" t="n">
        <v>106</v>
      </c>
      <c r="K157" s="77" t="n">
        <v>2.5</v>
      </c>
      <c r="L157" s="77" t="n">
        <v>3.5</v>
      </c>
      <c r="M157" s="77" t="n">
        <v>16.3</v>
      </c>
    </row>
    <row r="158" customFormat="false" ht="27.75" hidden="false" customHeight="true" outlineLevel="0" collapsed="false">
      <c r="B158" s="36" t="s">
        <v>127</v>
      </c>
      <c r="C158" s="37" t="s">
        <v>128</v>
      </c>
      <c r="D158" s="15" t="n">
        <v>40</v>
      </c>
      <c r="E158" s="38" t="n">
        <f aca="false">J158/3*2</f>
        <v>51.3333333333333</v>
      </c>
      <c r="F158" s="38" t="n">
        <f aca="false">K158/3*2</f>
        <v>4.53333333333333</v>
      </c>
      <c r="G158" s="38" t="n">
        <f aca="false">L158/3*2</f>
        <v>2.72</v>
      </c>
      <c r="H158" s="38" t="n">
        <f aca="false">M158/3*2</f>
        <v>1.26666666666667</v>
      </c>
      <c r="I158" s="39" t="n">
        <v>60</v>
      </c>
      <c r="J158" s="39" t="n">
        <v>77</v>
      </c>
      <c r="K158" s="39" t="n">
        <v>6.8</v>
      </c>
      <c r="L158" s="39" t="n">
        <v>4.08</v>
      </c>
      <c r="M158" s="39" t="n">
        <v>1.9</v>
      </c>
    </row>
    <row r="159" customFormat="false" ht="22.5" hidden="false" customHeight="true" outlineLevel="0" collapsed="false">
      <c r="B159" s="36" t="s">
        <v>42</v>
      </c>
      <c r="C159" s="37" t="s">
        <v>129</v>
      </c>
      <c r="D159" s="15" t="n">
        <v>60</v>
      </c>
      <c r="E159" s="40" t="n">
        <v>53.78</v>
      </c>
      <c r="F159" s="40" t="n">
        <v>1</v>
      </c>
      <c r="G159" s="40" t="n">
        <v>2.06</v>
      </c>
      <c r="H159" s="40" t="n">
        <v>8.28</v>
      </c>
      <c r="I159" s="39" t="n">
        <v>80</v>
      </c>
      <c r="J159" s="39" t="n">
        <v>70.78</v>
      </c>
      <c r="K159" s="39" t="n">
        <v>1.32</v>
      </c>
      <c r="L159" s="39" t="n">
        <v>2.74</v>
      </c>
      <c r="M159" s="41" t="n">
        <v>10.96</v>
      </c>
    </row>
    <row r="160" customFormat="false" ht="22.5" hidden="false" customHeight="true" outlineLevel="0" collapsed="false">
      <c r="B160" s="36" t="s">
        <v>130</v>
      </c>
      <c r="C160" s="37" t="s">
        <v>131</v>
      </c>
      <c r="D160" s="15" t="n">
        <v>80</v>
      </c>
      <c r="E160" s="38" t="n">
        <f aca="false">J160*0.8</f>
        <v>83.2</v>
      </c>
      <c r="F160" s="38" t="n">
        <f aca="false">K160*0.8</f>
        <v>1.104</v>
      </c>
      <c r="G160" s="38" t="n">
        <f aca="false">L160*0.8</f>
        <v>2.432</v>
      </c>
      <c r="H160" s="38" t="n">
        <f aca="false">M160*0.8</f>
        <v>12.536</v>
      </c>
      <c r="I160" s="39" t="n">
        <v>100</v>
      </c>
      <c r="J160" s="39" t="n">
        <v>104</v>
      </c>
      <c r="K160" s="39" t="n">
        <v>1.38</v>
      </c>
      <c r="L160" s="39" t="n">
        <v>3.04</v>
      </c>
      <c r="M160" s="39" t="n">
        <v>15.67</v>
      </c>
    </row>
    <row r="161" customFormat="false" ht="22.5" hidden="false" customHeight="true" outlineLevel="0" collapsed="false">
      <c r="B161" s="36" t="s">
        <v>132</v>
      </c>
      <c r="C161" s="37" t="s">
        <v>133</v>
      </c>
      <c r="D161" s="15" t="n">
        <v>180</v>
      </c>
      <c r="E161" s="15" t="n">
        <v>2.04</v>
      </c>
      <c r="F161" s="15" t="n">
        <v>0.05</v>
      </c>
      <c r="G161" s="15" t="n">
        <v>0.01</v>
      </c>
      <c r="H161" s="15" t="n">
        <v>0.18</v>
      </c>
      <c r="I161" s="39" t="n">
        <v>200</v>
      </c>
      <c r="J161" s="39" t="n">
        <v>78</v>
      </c>
      <c r="K161" s="39" t="n">
        <v>0.055</v>
      </c>
      <c r="L161" s="39" t="n">
        <v>0.01</v>
      </c>
      <c r="M161" s="39" t="n">
        <v>19.95</v>
      </c>
    </row>
    <row r="162" customFormat="false" ht="22.5" hidden="false" customHeight="true" outlineLevel="0" collapsed="false">
      <c r="B162" s="36" t="s">
        <v>46</v>
      </c>
      <c r="C162" s="23" t="s">
        <v>134</v>
      </c>
      <c r="D162" s="18" t="n">
        <v>30</v>
      </c>
      <c r="E162" s="18" t="n">
        <v>71</v>
      </c>
      <c r="F162" s="18" t="n">
        <v>2.1</v>
      </c>
      <c r="G162" s="18" t="n">
        <v>2.4</v>
      </c>
      <c r="H162" s="18" t="n">
        <v>9.9</v>
      </c>
      <c r="I162" s="39" t="n">
        <v>30</v>
      </c>
      <c r="J162" s="39" t="n">
        <v>71</v>
      </c>
      <c r="K162" s="39" t="n">
        <v>2.1</v>
      </c>
      <c r="L162" s="39" t="n">
        <v>2.4</v>
      </c>
      <c r="M162" s="39" t="n">
        <v>9.9</v>
      </c>
    </row>
    <row r="163" customFormat="false" ht="22.5" hidden="false" customHeight="true" outlineLevel="0" collapsed="false">
      <c r="B163" s="32"/>
      <c r="C163" s="80" t="s">
        <v>102</v>
      </c>
      <c r="D163" s="80"/>
      <c r="E163" s="80" t="n">
        <f aca="false">SUM(E157:E162)</f>
        <v>356.753333333333</v>
      </c>
      <c r="F163" s="80" t="n">
        <f aca="false">SUM(F157:F162)</f>
        <v>11.0373333333333</v>
      </c>
      <c r="G163" s="80" t="n">
        <f aca="false">SUM(G157:G162)</f>
        <v>12.772</v>
      </c>
      <c r="H163" s="80" t="n">
        <f aca="false">SUM(H157:H162)</f>
        <v>46.8326666666667</v>
      </c>
      <c r="I163" s="80"/>
      <c r="J163" s="80" t="n">
        <f aca="false">SUM(J157:J162)</f>
        <v>506.78</v>
      </c>
      <c r="K163" s="80" t="n">
        <f aca="false">SUM(K157:K162)</f>
        <v>14.155</v>
      </c>
      <c r="L163" s="80" t="n">
        <f aca="false">SUM(L157:L162)</f>
        <v>15.77</v>
      </c>
      <c r="M163" s="80" t="n">
        <f aca="false">SUM(M157:M162)</f>
        <v>74.68</v>
      </c>
    </row>
    <row r="164" customFormat="false" ht="15" hidden="false" customHeight="true" outlineLevel="0" collapsed="false">
      <c r="B164" s="102" t="s">
        <v>50</v>
      </c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</row>
    <row r="165" customFormat="false" ht="15" hidden="false" customHeight="true" outlineLevel="0" collapsed="false">
      <c r="B165" s="12" t="s">
        <v>14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customFormat="false" ht="33.75" hidden="false" customHeight="true" outlineLevel="0" collapsed="false">
      <c r="B166" s="7" t="s">
        <v>135</v>
      </c>
      <c r="C166" s="14" t="s">
        <v>69</v>
      </c>
      <c r="D166" s="15" t="n">
        <v>60</v>
      </c>
      <c r="E166" s="15" t="n">
        <v>41.4</v>
      </c>
      <c r="F166" s="15" t="n">
        <v>1.19</v>
      </c>
      <c r="G166" s="15" t="n">
        <v>2.56</v>
      </c>
      <c r="H166" s="15" t="n">
        <v>8.26</v>
      </c>
      <c r="I166" s="15" t="n">
        <v>80</v>
      </c>
      <c r="J166" s="15" t="n">
        <v>55.2</v>
      </c>
      <c r="K166" s="15" t="n">
        <v>1.29</v>
      </c>
      <c r="L166" s="15" t="n">
        <v>2.95</v>
      </c>
      <c r="M166" s="15" t="n">
        <v>8.97</v>
      </c>
    </row>
    <row r="167" customFormat="false" ht="28.5" hidden="false" customHeight="true" outlineLevel="0" collapsed="false">
      <c r="B167" s="7" t="s">
        <v>136</v>
      </c>
      <c r="C167" s="14" t="s">
        <v>137</v>
      </c>
      <c r="D167" s="15" t="n">
        <v>70</v>
      </c>
      <c r="E167" s="15" t="n">
        <v>104</v>
      </c>
      <c r="F167" s="15" t="n">
        <v>6.33</v>
      </c>
      <c r="G167" s="15" t="n">
        <v>7.24</v>
      </c>
      <c r="H167" s="15" t="n">
        <v>3.41</v>
      </c>
      <c r="I167" s="15" t="n">
        <v>70</v>
      </c>
      <c r="J167" s="15" t="n">
        <v>104</v>
      </c>
      <c r="K167" s="15" t="n">
        <v>6.33</v>
      </c>
      <c r="L167" s="15" t="n">
        <v>7.24</v>
      </c>
      <c r="M167" s="15" t="n">
        <v>3.41</v>
      </c>
    </row>
    <row r="168" customFormat="false" ht="28.5" hidden="false" customHeight="true" outlineLevel="0" collapsed="false">
      <c r="B168" s="7" t="s">
        <v>138</v>
      </c>
      <c r="C168" s="14" t="s">
        <v>139</v>
      </c>
      <c r="D168" s="15" t="n">
        <v>80</v>
      </c>
      <c r="E168" s="15" t="n">
        <v>196</v>
      </c>
      <c r="F168" s="15" t="n">
        <v>6.77</v>
      </c>
      <c r="G168" s="15" t="n">
        <v>3.81</v>
      </c>
      <c r="H168" s="15" t="n">
        <v>33.38</v>
      </c>
      <c r="I168" s="15" t="n">
        <v>100</v>
      </c>
      <c r="J168" s="15" t="n">
        <v>245</v>
      </c>
      <c r="K168" s="15" t="n">
        <v>8.46</v>
      </c>
      <c r="L168" s="15" t="n">
        <v>4.77</v>
      </c>
      <c r="M168" s="15" t="n">
        <v>41.73</v>
      </c>
    </row>
    <row r="169" customFormat="false" ht="20.25" hidden="false" customHeight="true" outlineLevel="0" collapsed="false">
      <c r="B169" s="7" t="s">
        <v>23</v>
      </c>
      <c r="C169" s="14" t="s">
        <v>24</v>
      </c>
      <c r="D169" s="15" t="n">
        <v>30</v>
      </c>
      <c r="E169" s="15" t="n">
        <v>71</v>
      </c>
      <c r="F169" s="15" t="n">
        <v>2.1</v>
      </c>
      <c r="G169" s="15" t="n">
        <v>2.4</v>
      </c>
      <c r="H169" s="15" t="n">
        <v>9.9</v>
      </c>
      <c r="I169" s="15" t="n">
        <v>30</v>
      </c>
      <c r="J169" s="15" t="n">
        <v>71</v>
      </c>
      <c r="K169" s="15" t="n">
        <v>2.1</v>
      </c>
      <c r="L169" s="15" t="n">
        <v>2.4</v>
      </c>
      <c r="M169" s="15" t="n">
        <v>9.9</v>
      </c>
    </row>
    <row r="170" customFormat="false" ht="16" hidden="false" customHeight="false" outlineLevel="0" collapsed="false">
      <c r="B170" s="66" t="s">
        <v>23</v>
      </c>
      <c r="C170" s="17" t="s">
        <v>55</v>
      </c>
      <c r="D170" s="15" t="n">
        <v>100</v>
      </c>
      <c r="E170" s="15" t="n">
        <v>82</v>
      </c>
      <c r="F170" s="15" t="n">
        <v>1.6</v>
      </c>
      <c r="G170" s="15" t="n">
        <v>5.8</v>
      </c>
      <c r="H170" s="15" t="n">
        <v>4.9</v>
      </c>
      <c r="I170" s="15" t="n">
        <v>125</v>
      </c>
      <c r="J170" s="15" t="n">
        <v>86</v>
      </c>
      <c r="K170" s="15" t="n">
        <v>2</v>
      </c>
      <c r="L170" s="15" t="n">
        <v>6.3</v>
      </c>
      <c r="M170" s="15" t="n">
        <v>5.3</v>
      </c>
    </row>
    <row r="171" customFormat="false" ht="16" hidden="false" customHeight="false" outlineLevel="0" collapsed="false">
      <c r="B171" s="27" t="s">
        <v>26</v>
      </c>
      <c r="C171" s="19" t="s">
        <v>27</v>
      </c>
      <c r="D171" s="20" t="n">
        <v>60</v>
      </c>
      <c r="E171" s="20" t="n">
        <v>47.3</v>
      </c>
      <c r="F171" s="20" t="n">
        <v>0.38</v>
      </c>
      <c r="G171" s="20" t="n">
        <v>0.38</v>
      </c>
      <c r="H171" s="20" t="n">
        <v>25.4</v>
      </c>
      <c r="I171" s="20" t="n">
        <v>80</v>
      </c>
      <c r="J171" s="20" t="n">
        <v>49.3</v>
      </c>
      <c r="K171" s="20" t="n">
        <v>0.39</v>
      </c>
      <c r="L171" s="20" t="n">
        <v>0.39</v>
      </c>
      <c r="M171" s="20" t="n">
        <v>28.5</v>
      </c>
    </row>
    <row r="172" customFormat="false" ht="21" hidden="false" customHeight="true" outlineLevel="0" collapsed="false">
      <c r="B172" s="7" t="s">
        <v>26</v>
      </c>
      <c r="C172" s="21" t="s">
        <v>28</v>
      </c>
      <c r="D172" s="20" t="n">
        <v>60</v>
      </c>
      <c r="E172" s="20" t="n">
        <v>91</v>
      </c>
      <c r="F172" s="20" t="n">
        <v>1.05</v>
      </c>
      <c r="G172" s="20" t="n">
        <v>0.15</v>
      </c>
      <c r="H172" s="20" t="n">
        <v>19.7</v>
      </c>
      <c r="I172" s="20" t="n">
        <v>80</v>
      </c>
      <c r="J172" s="20" t="n">
        <v>93</v>
      </c>
      <c r="K172" s="20" t="n">
        <v>1.25</v>
      </c>
      <c r="L172" s="20" t="n">
        <v>0.18</v>
      </c>
      <c r="M172" s="20" t="n">
        <v>19.67</v>
      </c>
    </row>
    <row r="173" customFormat="false" ht="22.5" hidden="false" customHeight="true" outlineLevel="0" collapsed="false">
      <c r="B173" s="22" t="s">
        <v>26</v>
      </c>
      <c r="C173" s="23" t="s">
        <v>29</v>
      </c>
      <c r="D173" s="18" t="n">
        <v>60</v>
      </c>
      <c r="E173" s="18" t="n">
        <v>25.2</v>
      </c>
      <c r="F173" s="18" t="n">
        <v>0.24</v>
      </c>
      <c r="G173" s="18" t="n">
        <v>0.18</v>
      </c>
      <c r="H173" s="18" t="n">
        <v>6.06</v>
      </c>
      <c r="I173" s="18" t="n">
        <v>80</v>
      </c>
      <c r="J173" s="18" t="n">
        <v>33.6</v>
      </c>
      <c r="K173" s="18" t="n">
        <v>0.32</v>
      </c>
      <c r="L173" s="18" t="n">
        <v>0.24</v>
      </c>
      <c r="M173" s="18" t="n">
        <v>8.08</v>
      </c>
    </row>
    <row r="174" customFormat="false" ht="21" hidden="false" customHeight="true" outlineLevel="0" collapsed="false">
      <c r="B174" s="24" t="s">
        <v>30</v>
      </c>
      <c r="C174" s="25" t="s">
        <v>31</v>
      </c>
      <c r="D174" s="26" t="n">
        <v>60</v>
      </c>
      <c r="E174" s="26" t="n">
        <v>30</v>
      </c>
      <c r="F174" s="26" t="n">
        <v>0.89</v>
      </c>
      <c r="G174" s="26" t="n">
        <v>0.12</v>
      </c>
      <c r="H174" s="26" t="n">
        <v>6.6</v>
      </c>
      <c r="I174" s="26" t="n">
        <v>80</v>
      </c>
      <c r="J174" s="26" t="n">
        <v>40</v>
      </c>
      <c r="K174" s="26" t="n">
        <v>1.18</v>
      </c>
      <c r="L174" s="26" t="n">
        <v>0.09</v>
      </c>
      <c r="M174" s="26" t="n">
        <v>8.8</v>
      </c>
    </row>
    <row r="175" customFormat="false" ht="19.5" hidden="false" customHeight="true" outlineLevel="0" collapsed="false">
      <c r="B175" s="27" t="s">
        <v>26</v>
      </c>
      <c r="C175" s="14" t="s">
        <v>32</v>
      </c>
      <c r="D175" s="15" t="n">
        <v>60</v>
      </c>
      <c r="E175" s="15" t="n">
        <v>28.8</v>
      </c>
      <c r="F175" s="15" t="n">
        <v>0.48</v>
      </c>
      <c r="G175" s="15" t="n">
        <v>0.2</v>
      </c>
      <c r="H175" s="15" t="n">
        <v>5.1</v>
      </c>
      <c r="I175" s="15" t="n">
        <v>80</v>
      </c>
      <c r="J175" s="15" t="n">
        <v>38.4</v>
      </c>
      <c r="K175" s="15" t="n">
        <v>0.64</v>
      </c>
      <c r="L175" s="15" t="n">
        <v>0.26</v>
      </c>
      <c r="M175" s="15" t="n">
        <v>6.8</v>
      </c>
    </row>
    <row r="176" customFormat="false" ht="16" hidden="false" customHeight="false" outlineLevel="0" collapsed="false">
      <c r="B176" s="7"/>
      <c r="C176" s="28" t="s">
        <v>33</v>
      </c>
      <c r="D176" s="15"/>
      <c r="E176" s="29" t="n">
        <f aca="false">E166+E167+E168+E169+E170+E171</f>
        <v>541.7</v>
      </c>
      <c r="F176" s="29" t="n">
        <f aca="false">F166+F167+F168+F169+F170+F171</f>
        <v>18.37</v>
      </c>
      <c r="G176" s="29" t="n">
        <f aca="false">G166+G167+G168+G169+G170+G171</f>
        <v>22.19</v>
      </c>
      <c r="H176" s="29" t="n">
        <f aca="false">H166+H167+H168+H169+H170+H171</f>
        <v>85.25</v>
      </c>
      <c r="I176" s="29"/>
      <c r="J176" s="29" t="n">
        <f aca="false">J166+J167+J168+J169+J170+J171</f>
        <v>610.5</v>
      </c>
      <c r="K176" s="29" t="n">
        <f aca="false">K166+K167+K168+K169+K170+K171</f>
        <v>20.57</v>
      </c>
      <c r="L176" s="29" t="n">
        <f aca="false">L166+L167+L168+L169+L170+L171</f>
        <v>24.05</v>
      </c>
      <c r="M176" s="29" t="n">
        <f aca="false">M166+M167+M168+M169+M170+M171</f>
        <v>97.81</v>
      </c>
    </row>
    <row r="177" customFormat="false" ht="16" hidden="false" customHeight="false" outlineLevel="0" collapsed="false">
      <c r="B177" s="7"/>
      <c r="C177" s="28" t="s">
        <v>34</v>
      </c>
      <c r="D177" s="15"/>
      <c r="E177" s="29" t="n">
        <f aca="false">E166+E167+E168+E169+E172</f>
        <v>503.4</v>
      </c>
      <c r="F177" s="29" t="n">
        <f aca="false">F166+F167+F168+F169+F172</f>
        <v>17.44</v>
      </c>
      <c r="G177" s="29" t="n">
        <f aca="false">G166+G167+G168+G169+G172</f>
        <v>16.16</v>
      </c>
      <c r="H177" s="29" t="n">
        <f aca="false">H166+H167+H168+H169+H172</f>
        <v>74.65</v>
      </c>
      <c r="I177" s="29"/>
      <c r="J177" s="29" t="n">
        <f aca="false">J166+J167+J168+J169+J170+J172</f>
        <v>654.2</v>
      </c>
      <c r="K177" s="29" t="n">
        <f aca="false">K166+K167+K168+K169+K170+K172</f>
        <v>21.43</v>
      </c>
      <c r="L177" s="29" t="n">
        <f aca="false">L166+L167+L168+L169+L170+L172</f>
        <v>23.84</v>
      </c>
      <c r="M177" s="29" t="n">
        <f aca="false">M166+M167+M168+M169+M170+M172</f>
        <v>88.98</v>
      </c>
    </row>
    <row r="178" customFormat="false" ht="16" hidden="false" customHeight="false" outlineLevel="0" collapsed="false">
      <c r="B178" s="7"/>
      <c r="C178" s="28" t="s">
        <v>35</v>
      </c>
      <c r="D178" s="15"/>
      <c r="E178" s="29" t="n">
        <f aca="false">E166+E167+E168+E169+E173</f>
        <v>437.6</v>
      </c>
      <c r="F178" s="29" t="n">
        <f aca="false">F166+F167+F168+F169+F173</f>
        <v>16.63</v>
      </c>
      <c r="G178" s="29" t="n">
        <f aca="false">G166+G167+G168+G169+G173</f>
        <v>16.19</v>
      </c>
      <c r="H178" s="29" t="n">
        <f aca="false">H166+H167+H168+H169+H173</f>
        <v>61.01</v>
      </c>
      <c r="I178" s="29"/>
      <c r="J178" s="29" t="n">
        <f aca="false">+J166+J167+J168+J169+J170+J173</f>
        <v>594.8</v>
      </c>
      <c r="K178" s="29" t="n">
        <f aca="false">+K166+K167+K168+K169+K170+K173</f>
        <v>20.5</v>
      </c>
      <c r="L178" s="29" t="n">
        <f aca="false">+L166+L167+L168+L169+L170+L173</f>
        <v>23.9</v>
      </c>
      <c r="M178" s="29" t="n">
        <f aca="false">+M166+M167+M168+M169+M170+M173</f>
        <v>77.39</v>
      </c>
    </row>
    <row r="179" customFormat="false" ht="16" hidden="false" customHeight="false" outlineLevel="0" collapsed="false">
      <c r="B179" s="7"/>
      <c r="C179" s="28" t="s">
        <v>36</v>
      </c>
      <c r="D179" s="15"/>
      <c r="E179" s="29" t="n">
        <f aca="false">E166+E167+E168+E169+E170+E174</f>
        <v>524.4</v>
      </c>
      <c r="F179" s="29" t="n">
        <f aca="false">F166+F167+F168+F169+F170+F174</f>
        <v>18.88</v>
      </c>
      <c r="G179" s="29" t="n">
        <f aca="false">G166+G167+G168+G169+G170+G174</f>
        <v>21.93</v>
      </c>
      <c r="H179" s="29" t="n">
        <f aca="false">H166+H167+H168+H169+H170+H174</f>
        <v>66.45</v>
      </c>
      <c r="I179" s="29"/>
      <c r="J179" s="29" t="n">
        <f aca="false">J166+J167+J168+J169+J170+J174</f>
        <v>601.2</v>
      </c>
      <c r="K179" s="29" t="n">
        <f aca="false">K166+K167+K168+K169+K170+K174</f>
        <v>21.36</v>
      </c>
      <c r="L179" s="29" t="n">
        <f aca="false">L166+L167+L168+L169+L170+L174</f>
        <v>23.75</v>
      </c>
      <c r="M179" s="29" t="n">
        <f aca="false">M166+M167+M168+M169+M170+M174</f>
        <v>78.11</v>
      </c>
    </row>
    <row r="180" customFormat="false" ht="13.5" hidden="false" customHeight="true" outlineLevel="0" collapsed="false">
      <c r="B180" s="66"/>
      <c r="C180" s="67" t="s">
        <v>37</v>
      </c>
      <c r="D180" s="68"/>
      <c r="E180" s="68" t="n">
        <f aca="false">E166+E167+E168+E169+E170+E175</f>
        <v>523.2</v>
      </c>
      <c r="F180" s="68" t="n">
        <f aca="false">F166+F167+F168+F169+F170+F175</f>
        <v>18.47</v>
      </c>
      <c r="G180" s="68" t="n">
        <f aca="false">G166+G167+G168+G169+G170+G175</f>
        <v>22.01</v>
      </c>
      <c r="H180" s="68" t="n">
        <f aca="false">H166+H167+H168+H169+H170+H175</f>
        <v>64.95</v>
      </c>
      <c r="I180" s="68"/>
      <c r="J180" s="68" t="n">
        <f aca="false">J166+J167+J168+J169+J170+J175</f>
        <v>599.6</v>
      </c>
      <c r="K180" s="68" t="n">
        <f aca="false">K166+K167+K168+K169+K170+K175</f>
        <v>20.82</v>
      </c>
      <c r="L180" s="68" t="n">
        <f aca="false">L166+L167+L168+L169+L170+L175</f>
        <v>23.92</v>
      </c>
      <c r="M180" s="68" t="n">
        <f aca="false">M166+M167+M168+M169+M170+M175</f>
        <v>76.11</v>
      </c>
    </row>
    <row r="181" customFormat="false" ht="13.5" hidden="false" customHeight="true" outlineLevel="0" collapsed="false">
      <c r="B181" s="32" t="s">
        <v>124</v>
      </c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</row>
    <row r="182" customFormat="false" ht="13.5" hidden="false" customHeight="true" outlineLevel="0" collapsed="false">
      <c r="B182" s="103" t="s">
        <v>140</v>
      </c>
      <c r="C182" s="23" t="s">
        <v>141</v>
      </c>
      <c r="D182" s="18" t="n">
        <v>180</v>
      </c>
      <c r="E182" s="18" t="n">
        <f aca="false">J182/2*1.8</f>
        <v>114.3</v>
      </c>
      <c r="F182" s="18" t="n">
        <f aca="false">K182/2*1.8</f>
        <v>2.061</v>
      </c>
      <c r="G182" s="18" t="n">
        <f aca="false">L182/2*1.8</f>
        <v>4.437</v>
      </c>
      <c r="H182" s="18" t="n">
        <f aca="false">M182/2*1.8</f>
        <v>17.019</v>
      </c>
      <c r="I182" s="77" t="n">
        <v>200</v>
      </c>
      <c r="J182" s="77" t="n">
        <v>127</v>
      </c>
      <c r="K182" s="77" t="n">
        <v>2.29</v>
      </c>
      <c r="L182" s="77" t="n">
        <v>4.93</v>
      </c>
      <c r="M182" s="77" t="n">
        <v>18.91</v>
      </c>
    </row>
    <row r="183" customFormat="false" ht="13.5" hidden="false" customHeight="true" outlineLevel="0" collapsed="false">
      <c r="B183" s="93" t="s">
        <v>104</v>
      </c>
      <c r="C183" s="25" t="s">
        <v>142</v>
      </c>
      <c r="D183" s="26" t="n">
        <v>60</v>
      </c>
      <c r="E183" s="26" t="n">
        <v>34.45</v>
      </c>
      <c r="F183" s="26" t="n">
        <v>0.59</v>
      </c>
      <c r="G183" s="26" t="n">
        <v>2.09</v>
      </c>
      <c r="H183" s="26" t="n">
        <v>3.73</v>
      </c>
      <c r="I183" s="18" t="n">
        <v>80</v>
      </c>
      <c r="J183" s="18" t="n">
        <v>38.01</v>
      </c>
      <c r="K183" s="18" t="n">
        <v>0.71</v>
      </c>
      <c r="L183" s="18" t="n">
        <v>2.12</v>
      </c>
      <c r="M183" s="104"/>
    </row>
    <row r="184" customFormat="false" ht="13.5" hidden="false" customHeight="true" outlineLevel="0" collapsed="false">
      <c r="B184" s="105" t="s">
        <v>143</v>
      </c>
      <c r="C184" s="25" t="s">
        <v>144</v>
      </c>
      <c r="D184" s="26" t="n">
        <v>80</v>
      </c>
      <c r="E184" s="26" t="n">
        <v>102.42</v>
      </c>
      <c r="F184" s="26" t="n">
        <v>3.51</v>
      </c>
      <c r="G184" s="26" t="n">
        <v>3.99</v>
      </c>
      <c r="H184" s="26" t="n">
        <v>12.26</v>
      </c>
      <c r="I184" s="106" t="n">
        <v>100</v>
      </c>
      <c r="J184" s="39" t="n">
        <v>170.7</v>
      </c>
      <c r="K184" s="39" t="n">
        <v>6.65</v>
      </c>
      <c r="L184" s="39" t="n">
        <v>6.77</v>
      </c>
      <c r="M184" s="39" t="n">
        <v>20.44</v>
      </c>
    </row>
    <row r="185" customFormat="false" ht="13.5" hidden="false" customHeight="true" outlineLevel="0" collapsed="false">
      <c r="B185" s="85" t="s">
        <v>145</v>
      </c>
      <c r="C185" s="37" t="s">
        <v>146</v>
      </c>
      <c r="D185" s="15" t="n">
        <v>30</v>
      </c>
      <c r="E185" s="15" t="n">
        <v>71</v>
      </c>
      <c r="F185" s="15" t="n">
        <v>2.1</v>
      </c>
      <c r="G185" s="15" t="n">
        <v>2.4</v>
      </c>
      <c r="H185" s="15" t="n">
        <v>9.9</v>
      </c>
      <c r="I185" s="39" t="n">
        <v>30</v>
      </c>
      <c r="J185" s="39" t="n">
        <v>71</v>
      </c>
      <c r="K185" s="39" t="n">
        <v>2.1</v>
      </c>
      <c r="L185" s="39" t="n">
        <v>2.4</v>
      </c>
      <c r="M185" s="39" t="n">
        <v>9.9</v>
      </c>
    </row>
    <row r="186" customFormat="false" ht="13.5" hidden="false" customHeight="true" outlineLevel="0" collapsed="false">
      <c r="B186" s="85" t="s">
        <v>100</v>
      </c>
      <c r="C186" s="37" t="s">
        <v>101</v>
      </c>
      <c r="D186" s="15" t="n">
        <v>150</v>
      </c>
      <c r="E186" s="15" t="n">
        <v>111</v>
      </c>
      <c r="F186" s="15" t="n">
        <v>0.45</v>
      </c>
      <c r="G186" s="15" t="n">
        <v>0</v>
      </c>
      <c r="H186" s="15" t="n">
        <v>22.4</v>
      </c>
      <c r="I186" s="39" t="n">
        <v>180</v>
      </c>
      <c r="J186" s="39" t="n">
        <v>113</v>
      </c>
      <c r="K186" s="39" t="n">
        <v>0.5</v>
      </c>
      <c r="L186" s="39" t="n">
        <v>0</v>
      </c>
      <c r="M186" s="39" t="n">
        <v>24.1</v>
      </c>
    </row>
    <row r="187" customFormat="false" ht="13.5" hidden="false" customHeight="true" outlineLevel="0" collapsed="false">
      <c r="B187" s="107"/>
      <c r="C187" s="32" t="s">
        <v>147</v>
      </c>
      <c r="D187" s="32"/>
      <c r="E187" s="32" t="n">
        <v>433.18</v>
      </c>
      <c r="F187" s="32" t="n">
        <f aca="false">SUM(F182:F186)</f>
        <v>8.711</v>
      </c>
      <c r="G187" s="32" t="n">
        <f aca="false">SUM(G182:G186)</f>
        <v>12.917</v>
      </c>
      <c r="H187" s="32" t="n">
        <v>55.41</v>
      </c>
      <c r="I187" s="32"/>
      <c r="J187" s="32" t="n">
        <f aca="false">SUM(J182:J186)</f>
        <v>519.71</v>
      </c>
      <c r="K187" s="32" t="n">
        <f aca="false">SUM(K182:K186)</f>
        <v>12.25</v>
      </c>
      <c r="L187" s="32" t="n">
        <f aca="false">SUM(L182:L186)</f>
        <v>16.22</v>
      </c>
      <c r="M187" s="32" t="n">
        <v>77.89</v>
      </c>
    </row>
    <row r="188" customFormat="false" ht="14.5" hidden="false" customHeight="true" outlineLevel="0" collapsed="false">
      <c r="B188" s="81" t="s">
        <v>67</v>
      </c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</row>
    <row r="189" customFormat="false" ht="14.5" hidden="false" customHeight="true" outlineLevel="0" collapsed="false">
      <c r="B189" s="49" t="s">
        <v>14</v>
      </c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</row>
    <row r="190" customFormat="false" ht="33" hidden="false" customHeight="true" outlineLevel="0" collapsed="false">
      <c r="B190" s="27" t="s">
        <v>68</v>
      </c>
      <c r="C190" s="61" t="s">
        <v>148</v>
      </c>
      <c r="D190" s="26" t="n">
        <v>60</v>
      </c>
      <c r="E190" s="26" t="n">
        <v>32.4</v>
      </c>
      <c r="F190" s="26" t="n">
        <v>1.06</v>
      </c>
      <c r="G190" s="26" t="n">
        <v>1.85</v>
      </c>
      <c r="H190" s="26" t="n">
        <v>3.35</v>
      </c>
      <c r="I190" s="26" t="n">
        <v>80</v>
      </c>
      <c r="J190" s="26" t="n">
        <v>43.2</v>
      </c>
      <c r="K190" s="26" t="n">
        <v>1.41</v>
      </c>
      <c r="L190" s="26" t="n">
        <v>2.47</v>
      </c>
      <c r="M190" s="26" t="n">
        <v>4.47</v>
      </c>
    </row>
    <row r="191" customFormat="false" ht="30.75" hidden="false" customHeight="true" outlineLevel="0" collapsed="false">
      <c r="B191" s="7" t="s">
        <v>149</v>
      </c>
      <c r="C191" s="14" t="s">
        <v>150</v>
      </c>
      <c r="D191" s="15" t="n">
        <v>45</v>
      </c>
      <c r="E191" s="15" t="n">
        <v>94.5</v>
      </c>
      <c r="F191" s="15" t="n">
        <v>21.61</v>
      </c>
      <c r="G191" s="15" t="n">
        <v>3.82</v>
      </c>
      <c r="H191" s="15" t="n">
        <v>11.48</v>
      </c>
      <c r="I191" s="15" t="n">
        <v>60</v>
      </c>
      <c r="J191" s="15" t="n">
        <v>126</v>
      </c>
      <c r="K191" s="15" t="n">
        <v>16.2</v>
      </c>
      <c r="L191" s="15" t="n">
        <v>2.86</v>
      </c>
      <c r="M191" s="15" t="n">
        <v>8.61</v>
      </c>
    </row>
    <row r="192" customFormat="false" ht="16.5" hidden="false" customHeight="true" outlineLevel="0" collapsed="false">
      <c r="B192" s="7" t="s">
        <v>151</v>
      </c>
      <c r="C192" s="14" t="s">
        <v>152</v>
      </c>
      <c r="D192" s="15" t="n">
        <v>80</v>
      </c>
      <c r="E192" s="15" t="n">
        <v>126.2</v>
      </c>
      <c r="F192" s="15" t="n">
        <v>2.98</v>
      </c>
      <c r="G192" s="15" t="n">
        <v>2.97</v>
      </c>
      <c r="H192" s="15" t="n">
        <v>21.65</v>
      </c>
      <c r="I192" s="15" t="n">
        <v>100</v>
      </c>
      <c r="J192" s="15" t="n">
        <v>137</v>
      </c>
      <c r="K192" s="15" t="n">
        <v>4.62</v>
      </c>
      <c r="L192" s="15" t="n">
        <v>3.86</v>
      </c>
      <c r="M192" s="15" t="n">
        <v>31.95</v>
      </c>
    </row>
    <row r="193" customFormat="false" ht="19.5" hidden="false" customHeight="true" outlineLevel="0" collapsed="false">
      <c r="B193" s="7" t="s">
        <v>23</v>
      </c>
      <c r="C193" s="14" t="s">
        <v>24</v>
      </c>
      <c r="D193" s="15" t="n">
        <v>30</v>
      </c>
      <c r="E193" s="15" t="n">
        <v>71</v>
      </c>
      <c r="F193" s="15" t="n">
        <v>2.1</v>
      </c>
      <c r="G193" s="15" t="n">
        <v>2.4</v>
      </c>
      <c r="H193" s="15" t="n">
        <v>9.9</v>
      </c>
      <c r="I193" s="15" t="n">
        <v>30</v>
      </c>
      <c r="J193" s="15" t="n">
        <v>71</v>
      </c>
      <c r="K193" s="15" t="n">
        <v>2.1</v>
      </c>
      <c r="L193" s="15" t="n">
        <v>2.4</v>
      </c>
      <c r="M193" s="15" t="n">
        <v>9.9</v>
      </c>
    </row>
    <row r="194" customFormat="false" ht="16" hidden="false" customHeight="false" outlineLevel="0" collapsed="false">
      <c r="B194" s="7" t="s">
        <v>74</v>
      </c>
      <c r="C194" s="108" t="s">
        <v>75</v>
      </c>
      <c r="D194" s="18" t="n">
        <v>150</v>
      </c>
      <c r="E194" s="18" t="n">
        <v>98.6</v>
      </c>
      <c r="F194" s="18" t="n">
        <v>5.43</v>
      </c>
      <c r="G194" s="18" t="n">
        <v>4.35</v>
      </c>
      <c r="H194" s="18" t="n">
        <v>8.97</v>
      </c>
      <c r="I194" s="18" t="n">
        <v>180</v>
      </c>
      <c r="J194" s="18" t="n">
        <v>101.23</v>
      </c>
      <c r="K194" s="18" t="n">
        <v>5.5</v>
      </c>
      <c r="L194" s="18" t="n">
        <v>4.95</v>
      </c>
      <c r="M194" s="18" t="n">
        <v>8.86</v>
      </c>
    </row>
    <row r="195" customFormat="false" ht="16" hidden="false" customHeight="false" outlineLevel="0" collapsed="false">
      <c r="B195" s="27" t="s">
        <v>26</v>
      </c>
      <c r="C195" s="19" t="s">
        <v>27</v>
      </c>
      <c r="D195" s="20" t="n">
        <v>60</v>
      </c>
      <c r="E195" s="20" t="n">
        <v>47.3</v>
      </c>
      <c r="F195" s="20" t="n">
        <v>0.38</v>
      </c>
      <c r="G195" s="20" t="n">
        <v>0.38</v>
      </c>
      <c r="H195" s="20" t="n">
        <v>25.4</v>
      </c>
      <c r="I195" s="20" t="n">
        <v>80</v>
      </c>
      <c r="J195" s="20" t="n">
        <v>49.3</v>
      </c>
      <c r="K195" s="20" t="n">
        <v>0.39</v>
      </c>
      <c r="L195" s="20" t="n">
        <v>0.39</v>
      </c>
      <c r="M195" s="20" t="n">
        <v>28.5</v>
      </c>
    </row>
    <row r="196" customFormat="false" ht="20.25" hidden="false" customHeight="true" outlineLevel="0" collapsed="false">
      <c r="B196" s="7" t="s">
        <v>26</v>
      </c>
      <c r="C196" s="21" t="s">
        <v>28</v>
      </c>
      <c r="D196" s="20" t="n">
        <v>60</v>
      </c>
      <c r="E196" s="20" t="n">
        <v>91</v>
      </c>
      <c r="F196" s="20" t="n">
        <v>1.05</v>
      </c>
      <c r="G196" s="20" t="n">
        <v>0.15</v>
      </c>
      <c r="H196" s="20" t="n">
        <v>19.7</v>
      </c>
      <c r="I196" s="20" t="n">
        <v>80</v>
      </c>
      <c r="J196" s="20" t="n">
        <v>93</v>
      </c>
      <c r="K196" s="20" t="n">
        <v>1.25</v>
      </c>
      <c r="L196" s="20" t="n">
        <v>0.18</v>
      </c>
      <c r="M196" s="20" t="n">
        <v>19.67</v>
      </c>
    </row>
    <row r="197" customFormat="false" ht="18" hidden="false" customHeight="true" outlineLevel="0" collapsed="false">
      <c r="B197" s="22" t="s">
        <v>26</v>
      </c>
      <c r="C197" s="23" t="s">
        <v>29</v>
      </c>
      <c r="D197" s="18" t="n">
        <v>60</v>
      </c>
      <c r="E197" s="18" t="n">
        <v>25.2</v>
      </c>
      <c r="F197" s="18" t="n">
        <v>0.24</v>
      </c>
      <c r="G197" s="18" t="n">
        <v>0.18</v>
      </c>
      <c r="H197" s="18" t="n">
        <v>6.06</v>
      </c>
      <c r="I197" s="18" t="n">
        <v>80</v>
      </c>
      <c r="J197" s="18" t="n">
        <v>33.6</v>
      </c>
      <c r="K197" s="18" t="n">
        <v>0.32</v>
      </c>
      <c r="L197" s="18" t="n">
        <v>0.24</v>
      </c>
      <c r="M197" s="18" t="n">
        <v>8.08</v>
      </c>
    </row>
    <row r="198" customFormat="false" ht="13.5" hidden="false" customHeight="true" outlineLevel="0" collapsed="false">
      <c r="B198" s="24" t="s">
        <v>30</v>
      </c>
      <c r="C198" s="25" t="s">
        <v>31</v>
      </c>
      <c r="D198" s="26" t="n">
        <v>60</v>
      </c>
      <c r="E198" s="26" t="n">
        <v>30</v>
      </c>
      <c r="F198" s="26" t="n">
        <v>0.89</v>
      </c>
      <c r="G198" s="26" t="n">
        <v>0.12</v>
      </c>
      <c r="H198" s="26" t="n">
        <v>6.6</v>
      </c>
      <c r="I198" s="26" t="n">
        <v>80</v>
      </c>
      <c r="J198" s="26" t="n">
        <v>40</v>
      </c>
      <c r="K198" s="26" t="n">
        <v>1.18</v>
      </c>
      <c r="L198" s="26" t="n">
        <v>0.09</v>
      </c>
      <c r="M198" s="26" t="n">
        <v>8.8</v>
      </c>
    </row>
    <row r="199" customFormat="false" ht="19.5" hidden="false" customHeight="true" outlineLevel="0" collapsed="false">
      <c r="B199" s="27" t="s">
        <v>26</v>
      </c>
      <c r="C199" s="14" t="s">
        <v>32</v>
      </c>
      <c r="D199" s="15" t="n">
        <v>60</v>
      </c>
      <c r="E199" s="15" t="n">
        <v>28.8</v>
      </c>
      <c r="F199" s="15" t="n">
        <v>0.48</v>
      </c>
      <c r="G199" s="15" t="n">
        <v>0.2</v>
      </c>
      <c r="H199" s="15" t="n">
        <v>5.1</v>
      </c>
      <c r="I199" s="15" t="n">
        <v>80</v>
      </c>
      <c r="J199" s="15" t="n">
        <v>38.4</v>
      </c>
      <c r="K199" s="15" t="n">
        <v>0.64</v>
      </c>
      <c r="L199" s="15" t="n">
        <v>0.26</v>
      </c>
      <c r="M199" s="15" t="n">
        <v>6.8</v>
      </c>
    </row>
    <row r="200" customFormat="false" ht="15" hidden="false" customHeight="true" outlineLevel="0" collapsed="false">
      <c r="B200" s="7"/>
      <c r="C200" s="28" t="s">
        <v>33</v>
      </c>
      <c r="D200" s="15"/>
      <c r="E200" s="29" t="n">
        <f aca="false">E190+E191+E192+E193+E194+E195</f>
        <v>470</v>
      </c>
      <c r="F200" s="29" t="n">
        <f aca="false">F190+F191+F192+F193+F194+F195</f>
        <v>33.56</v>
      </c>
      <c r="G200" s="29" t="n">
        <f aca="false">G190+G191+G192+G193+G194+G195</f>
        <v>15.77</v>
      </c>
      <c r="H200" s="29" t="n">
        <f aca="false">H190+H191+H192+H193+H194+H195</f>
        <v>80.75</v>
      </c>
      <c r="I200" s="29"/>
      <c r="J200" s="29" t="n">
        <f aca="false">J190+J191+J192+J193+J194+J195</f>
        <v>527.73</v>
      </c>
      <c r="K200" s="29" t="n">
        <f aca="false">K190+K191+K192+K193+K194+K195</f>
        <v>30.22</v>
      </c>
      <c r="L200" s="29" t="n">
        <f aca="false">L190+L191+L192+L193+L194+L195</f>
        <v>16.93</v>
      </c>
      <c r="M200" s="29" t="n">
        <f aca="false">M190+M191+M192+M193+M194+M195</f>
        <v>92.29</v>
      </c>
    </row>
    <row r="201" customFormat="false" ht="15" hidden="false" customHeight="true" outlineLevel="0" collapsed="false">
      <c r="B201" s="7"/>
      <c r="C201" s="28" t="s">
        <v>34</v>
      </c>
      <c r="D201" s="15"/>
      <c r="E201" s="29" t="n">
        <f aca="false">E190+E191+E192+E193+E196</f>
        <v>415.1</v>
      </c>
      <c r="F201" s="29" t="n">
        <f aca="false">F190+F191+F192+F193+F196</f>
        <v>28.8</v>
      </c>
      <c r="G201" s="29" t="n">
        <f aca="false">G190+G191+G192+G193+G196</f>
        <v>11.19</v>
      </c>
      <c r="H201" s="29" t="n">
        <f aca="false">H190+H191+H192+H193+H196</f>
        <v>66.08</v>
      </c>
      <c r="I201" s="29"/>
      <c r="J201" s="29" t="n">
        <f aca="false">J190+J191+J192+J193+J194+J196</f>
        <v>571.43</v>
      </c>
      <c r="K201" s="29" t="n">
        <f aca="false">K190+K191+K192+K193+K194+K196</f>
        <v>31.08</v>
      </c>
      <c r="L201" s="29" t="n">
        <f aca="false">L190+L191+L192+L193+L194+L196</f>
        <v>16.72</v>
      </c>
      <c r="M201" s="29" t="n">
        <f aca="false">M190+M191+M192+M193+M194+M196</f>
        <v>83.46</v>
      </c>
    </row>
    <row r="202" customFormat="false" ht="16" hidden="false" customHeight="false" outlineLevel="0" collapsed="false">
      <c r="B202" s="7"/>
      <c r="C202" s="28" t="s">
        <v>35</v>
      </c>
      <c r="D202" s="15"/>
      <c r="E202" s="29" t="n">
        <f aca="false">E190+E191+E192+E193+E197</f>
        <v>349.3</v>
      </c>
      <c r="F202" s="29" t="n">
        <f aca="false">F190+F191+F192+F193+F197</f>
        <v>27.99</v>
      </c>
      <c r="G202" s="29" t="n">
        <f aca="false">G190+G191+G192+G193+G197</f>
        <v>11.22</v>
      </c>
      <c r="H202" s="29" t="n">
        <f aca="false">H190+H191+H192+H193+H197</f>
        <v>52.44</v>
      </c>
      <c r="I202" s="29"/>
      <c r="J202" s="29" t="n">
        <f aca="false">+J190+J191+J192+J193+J194+J197</f>
        <v>512.03</v>
      </c>
      <c r="K202" s="29" t="n">
        <f aca="false">+K190+K191+K192+K193+K194+K197</f>
        <v>30.15</v>
      </c>
      <c r="L202" s="29" t="n">
        <f aca="false">+L190+L191+L192+L193+L194+L197</f>
        <v>16.78</v>
      </c>
      <c r="M202" s="29" t="n">
        <f aca="false">+M190+M191+M192+M193+M194+M197</f>
        <v>71.87</v>
      </c>
    </row>
    <row r="203" customFormat="false" ht="16" hidden="false" customHeight="false" outlineLevel="0" collapsed="false">
      <c r="B203" s="7"/>
      <c r="C203" s="28" t="s">
        <v>36</v>
      </c>
      <c r="D203" s="15"/>
      <c r="E203" s="29" t="n">
        <f aca="false">E190+E191+E192+E193+E194+E198</f>
        <v>452.7</v>
      </c>
      <c r="F203" s="29" t="n">
        <f aca="false">F190+F191+F192+F193+F194+F198</f>
        <v>34.07</v>
      </c>
      <c r="G203" s="29" t="n">
        <f aca="false">G190+G191+G192+G193+G194+G198</f>
        <v>15.51</v>
      </c>
      <c r="H203" s="29" t="n">
        <f aca="false">H190+H191+H192+H193+H194+H198</f>
        <v>61.95</v>
      </c>
      <c r="I203" s="29"/>
      <c r="J203" s="29" t="n">
        <f aca="false">J190+J191+J192+J193+J194+J198</f>
        <v>518.43</v>
      </c>
      <c r="K203" s="29" t="n">
        <f aca="false">K190+K191+K192+K193+K194+K198</f>
        <v>31.01</v>
      </c>
      <c r="L203" s="29" t="n">
        <f aca="false">L190+L191+L192+L193+L194+L198</f>
        <v>16.63</v>
      </c>
      <c r="M203" s="29" t="n">
        <f aca="false">M190+M191+M192+M193+M194+M198</f>
        <v>72.59</v>
      </c>
    </row>
    <row r="204" customFormat="false" ht="15.5" hidden="false" customHeight="false" outlineLevel="0" collapsed="false">
      <c r="B204" s="66"/>
      <c r="C204" s="67" t="s">
        <v>37</v>
      </c>
      <c r="D204" s="68"/>
      <c r="E204" s="68" t="n">
        <f aca="false">E190+E191+E192+E193+E194+E199</f>
        <v>451.5</v>
      </c>
      <c r="F204" s="68" t="n">
        <f aca="false">F190+F191+F192+F193+F194+F199</f>
        <v>33.66</v>
      </c>
      <c r="G204" s="68" t="n">
        <f aca="false">G190+G191+G192+G193+G194+G199</f>
        <v>15.59</v>
      </c>
      <c r="H204" s="68" t="n">
        <f aca="false">H190+H191+H192+H193+H194+H199</f>
        <v>60.45</v>
      </c>
      <c r="I204" s="68"/>
      <c r="J204" s="68" t="n">
        <f aca="false">J190+J191+J192+J193+J194+J199</f>
        <v>516.83</v>
      </c>
      <c r="K204" s="68" t="n">
        <f aca="false">K190+K191+K192+K193+K194+K199</f>
        <v>30.47</v>
      </c>
      <c r="L204" s="68" t="n">
        <f aca="false">L190+L191+L192+L193+L194+L199</f>
        <v>16.8</v>
      </c>
      <c r="M204" s="68" t="n">
        <f aca="false">M190+M191+M192+M193+M194+M199</f>
        <v>70.59</v>
      </c>
    </row>
    <row r="205" customFormat="false" ht="15" hidden="false" customHeight="true" outlineLevel="0" collapsed="false">
      <c r="B205" s="32" t="s">
        <v>38</v>
      </c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</row>
    <row r="206" customFormat="false" ht="28" hidden="false" customHeight="false" outlineLevel="0" collapsed="false">
      <c r="B206" s="36" t="s">
        <v>153</v>
      </c>
      <c r="C206" s="25" t="s">
        <v>154</v>
      </c>
      <c r="D206" s="70" t="n">
        <v>180</v>
      </c>
      <c r="E206" s="70" t="n">
        <f aca="false">J206/2*1.8</f>
        <v>91.44</v>
      </c>
      <c r="F206" s="70" t="n">
        <f aca="false">K206/2*1.8</f>
        <v>2.088</v>
      </c>
      <c r="G206" s="70" t="n">
        <f aca="false">L206/2*1.8</f>
        <v>2.493</v>
      </c>
      <c r="H206" s="70" t="n">
        <f aca="false">M206/2*1.8</f>
        <v>15.75</v>
      </c>
      <c r="I206" s="26" t="n">
        <v>200</v>
      </c>
      <c r="J206" s="26" t="n">
        <v>101.6</v>
      </c>
      <c r="K206" s="26" t="n">
        <v>2.32</v>
      </c>
      <c r="L206" s="26" t="n">
        <v>2.77</v>
      </c>
      <c r="M206" s="26" t="n">
        <v>17.5</v>
      </c>
    </row>
    <row r="207" customFormat="false" ht="15" hidden="false" customHeight="false" outlineLevel="0" collapsed="false">
      <c r="B207" s="36" t="s">
        <v>155</v>
      </c>
      <c r="C207" s="14" t="s">
        <v>156</v>
      </c>
      <c r="D207" s="15" t="n">
        <v>50</v>
      </c>
      <c r="E207" s="15" t="n">
        <v>31.11</v>
      </c>
      <c r="F207" s="15" t="n">
        <v>0.1</v>
      </c>
      <c r="G207" s="15" t="n">
        <v>0.33</v>
      </c>
      <c r="H207" s="15" t="n">
        <v>6.94</v>
      </c>
      <c r="I207" s="76" t="n">
        <v>75</v>
      </c>
      <c r="J207" s="77" t="n">
        <v>46.66</v>
      </c>
      <c r="K207" s="77" t="n">
        <v>0.15</v>
      </c>
      <c r="L207" s="77" t="n">
        <v>0.5</v>
      </c>
      <c r="M207" s="77" t="n">
        <v>10.41</v>
      </c>
    </row>
    <row r="208" customFormat="false" ht="28" hidden="false" customHeight="false" outlineLevel="0" collapsed="false">
      <c r="B208" s="36" t="s">
        <v>80</v>
      </c>
      <c r="C208" s="75" t="s">
        <v>157</v>
      </c>
      <c r="D208" s="76" t="n">
        <v>100</v>
      </c>
      <c r="E208" s="77" t="n">
        <v>137</v>
      </c>
      <c r="F208" s="77" t="n">
        <v>11.28</v>
      </c>
      <c r="G208" s="77" t="n">
        <v>3.01</v>
      </c>
      <c r="H208" s="77" t="n">
        <v>16.36</v>
      </c>
      <c r="I208" s="76" t="n">
        <v>120</v>
      </c>
      <c r="J208" s="77" t="n">
        <v>164.4</v>
      </c>
      <c r="K208" s="77" t="n">
        <v>13.53</v>
      </c>
      <c r="L208" s="77" t="n">
        <v>3.6</v>
      </c>
      <c r="M208" s="77" t="n">
        <v>19.51</v>
      </c>
    </row>
    <row r="209" customFormat="false" ht="15" hidden="false" customHeight="false" outlineLevel="0" collapsed="false">
      <c r="B209" s="36" t="s">
        <v>46</v>
      </c>
      <c r="C209" s="14" t="s">
        <v>146</v>
      </c>
      <c r="D209" s="15" t="n">
        <v>30</v>
      </c>
      <c r="E209" s="15" t="n">
        <v>71</v>
      </c>
      <c r="F209" s="15" t="n">
        <v>2.1</v>
      </c>
      <c r="G209" s="15" t="n">
        <v>2.4</v>
      </c>
      <c r="H209" s="15" t="n">
        <v>9.9</v>
      </c>
      <c r="I209" s="76" t="n">
        <v>50</v>
      </c>
      <c r="J209" s="77" t="n">
        <v>79</v>
      </c>
      <c r="K209" s="77" t="n">
        <v>2.34</v>
      </c>
      <c r="L209" s="77" t="n">
        <v>2.65</v>
      </c>
      <c r="M209" s="77" t="n">
        <v>10.02</v>
      </c>
    </row>
    <row r="210" customFormat="false" ht="15" hidden="false" customHeight="false" outlineLevel="0" collapsed="false">
      <c r="B210" s="36" t="s">
        <v>46</v>
      </c>
      <c r="C210" s="14" t="s">
        <v>25</v>
      </c>
      <c r="D210" s="15" t="n">
        <v>120</v>
      </c>
      <c r="E210" s="15" t="n">
        <v>53.7</v>
      </c>
      <c r="F210" s="15" t="n">
        <v>0.288</v>
      </c>
      <c r="G210" s="15" t="n">
        <v>0.54</v>
      </c>
      <c r="H210" s="15" t="n">
        <v>17.34</v>
      </c>
      <c r="I210" s="76" t="n">
        <v>180</v>
      </c>
      <c r="J210" s="77" t="n">
        <v>89.5</v>
      </c>
      <c r="K210" s="77" t="n">
        <v>0.48</v>
      </c>
      <c r="L210" s="77" t="n">
        <v>0.9</v>
      </c>
      <c r="M210" s="77" t="n">
        <v>28.9</v>
      </c>
    </row>
    <row r="211" customFormat="false" ht="14.5" hidden="false" customHeight="false" outlineLevel="0" collapsed="false">
      <c r="B211" s="109"/>
      <c r="C211" s="110" t="s">
        <v>102</v>
      </c>
      <c r="D211" s="111"/>
      <c r="E211" s="111" t="n">
        <f aca="false">SUM(E206:E210)</f>
        <v>384.25</v>
      </c>
      <c r="F211" s="111" t="n">
        <f aca="false">SUM(F206:F210)</f>
        <v>15.856</v>
      </c>
      <c r="G211" s="111" t="n">
        <f aca="false">SUM(G206:G210)</f>
        <v>8.773</v>
      </c>
      <c r="H211" s="111" t="n">
        <f aca="false">SUM(H206:H210)</f>
        <v>66.29</v>
      </c>
      <c r="I211" s="111"/>
      <c r="J211" s="111" t="n">
        <f aca="false">SUM(J206:J210)</f>
        <v>481.16</v>
      </c>
      <c r="K211" s="111" t="n">
        <f aca="false">SUM(K206:K210)</f>
        <v>18.82</v>
      </c>
      <c r="L211" s="111" t="n">
        <f aca="false">SUM(L206:L210)</f>
        <v>10.42</v>
      </c>
      <c r="M211" s="111" t="n">
        <f aca="false">SUM(M206:M210)</f>
        <v>86.34</v>
      </c>
    </row>
    <row r="212" customFormat="false" ht="16.5" hidden="false" customHeight="true" outlineLevel="0" collapsed="false">
      <c r="B212" s="49" t="s">
        <v>83</v>
      </c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</row>
    <row r="213" customFormat="false" ht="16.5" hidden="false" customHeight="true" outlineLevel="0" collapsed="false">
      <c r="B213" s="49" t="s">
        <v>14</v>
      </c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</row>
    <row r="214" customFormat="false" ht="28" hidden="false" customHeight="false" outlineLevel="0" collapsed="false">
      <c r="B214" s="36" t="s">
        <v>158</v>
      </c>
      <c r="C214" s="75" t="s">
        <v>79</v>
      </c>
      <c r="D214" s="76" t="n">
        <v>60</v>
      </c>
      <c r="E214" s="77" t="n">
        <v>55.8</v>
      </c>
      <c r="F214" s="77" t="n">
        <v>1.3</v>
      </c>
      <c r="G214" s="77" t="n">
        <v>2.19</v>
      </c>
      <c r="H214" s="77" t="n">
        <v>7.95</v>
      </c>
      <c r="I214" s="76" t="n">
        <v>80</v>
      </c>
      <c r="J214" s="77" t="n">
        <v>70.4</v>
      </c>
      <c r="K214" s="77" t="n">
        <v>1.74</v>
      </c>
      <c r="L214" s="77" t="n">
        <v>2.92</v>
      </c>
      <c r="M214" s="77" t="n">
        <v>10.6</v>
      </c>
    </row>
    <row r="215" customFormat="false" ht="33.75" hidden="false" customHeight="true" outlineLevel="0" collapsed="false">
      <c r="B215" s="7" t="s">
        <v>159</v>
      </c>
      <c r="C215" s="14" t="s">
        <v>160</v>
      </c>
      <c r="D215" s="64" t="n">
        <v>80</v>
      </c>
      <c r="E215" s="64" t="n">
        <v>78.4</v>
      </c>
      <c r="F215" s="64" t="n">
        <v>1.7</v>
      </c>
      <c r="G215" s="64" t="n">
        <v>1.78</v>
      </c>
      <c r="H215" s="64" t="n">
        <v>14.05</v>
      </c>
      <c r="I215" s="64" t="n">
        <v>100</v>
      </c>
      <c r="J215" s="64" t="n">
        <v>98</v>
      </c>
      <c r="K215" s="64" t="n">
        <v>2.08</v>
      </c>
      <c r="L215" s="64" t="n">
        <v>2.22</v>
      </c>
      <c r="M215" s="64" t="n">
        <v>17.56</v>
      </c>
    </row>
    <row r="216" customFormat="false" ht="17.25" hidden="false" customHeight="true" outlineLevel="0" collapsed="false">
      <c r="B216" s="7" t="s">
        <v>161</v>
      </c>
      <c r="C216" s="14" t="s">
        <v>162</v>
      </c>
      <c r="D216" s="64" t="n">
        <v>80</v>
      </c>
      <c r="E216" s="64" t="n">
        <v>108.8</v>
      </c>
      <c r="F216" s="64" t="n">
        <v>14.16</v>
      </c>
      <c r="G216" s="64" t="n">
        <v>3.49</v>
      </c>
      <c r="H216" s="64" t="n">
        <v>5.36</v>
      </c>
      <c r="I216" s="64" t="n">
        <v>100</v>
      </c>
      <c r="J216" s="64" t="n">
        <v>136</v>
      </c>
      <c r="K216" s="64" t="n">
        <v>17.71</v>
      </c>
      <c r="L216" s="64" t="n">
        <v>4.37</v>
      </c>
      <c r="M216" s="64" t="n">
        <v>6.71</v>
      </c>
    </row>
    <row r="217" customFormat="false" ht="21.75" hidden="false" customHeight="true" outlineLevel="0" collapsed="false">
      <c r="B217" s="7" t="s">
        <v>23</v>
      </c>
      <c r="C217" s="14" t="s">
        <v>24</v>
      </c>
      <c r="D217" s="15" t="n">
        <v>30</v>
      </c>
      <c r="E217" s="15" t="n">
        <v>71</v>
      </c>
      <c r="F217" s="15" t="n">
        <v>2.1</v>
      </c>
      <c r="G217" s="15" t="n">
        <v>2.4</v>
      </c>
      <c r="H217" s="15" t="n">
        <v>9.9</v>
      </c>
      <c r="I217" s="15" t="n">
        <v>30</v>
      </c>
      <c r="J217" s="15" t="n">
        <v>71</v>
      </c>
      <c r="K217" s="15" t="n">
        <v>2.1</v>
      </c>
      <c r="L217" s="15" t="n">
        <v>2.4</v>
      </c>
      <c r="M217" s="15" t="n">
        <v>9.9</v>
      </c>
    </row>
    <row r="218" customFormat="false" ht="21.75" hidden="false" customHeight="true" outlineLevel="0" collapsed="false">
      <c r="B218" s="27" t="s">
        <v>23</v>
      </c>
      <c r="C218" s="14" t="s">
        <v>89</v>
      </c>
      <c r="D218" s="15" t="n">
        <v>15</v>
      </c>
      <c r="E218" s="15" t="n">
        <v>70.6</v>
      </c>
      <c r="F218" s="15" t="n">
        <v>4.6</v>
      </c>
      <c r="G218" s="15" t="n">
        <v>2.2</v>
      </c>
      <c r="H218" s="15" t="n">
        <v>3.6</v>
      </c>
      <c r="I218" s="15" t="n">
        <v>15</v>
      </c>
      <c r="J218" s="15" t="n">
        <v>70.6</v>
      </c>
      <c r="K218" s="15" t="n">
        <v>4.6</v>
      </c>
      <c r="L218" s="15" t="n">
        <v>2.2</v>
      </c>
      <c r="M218" s="15" t="n">
        <v>3.6</v>
      </c>
    </row>
    <row r="219" customFormat="false" ht="16" hidden="false" customHeight="false" outlineLevel="0" collapsed="false">
      <c r="B219" s="7" t="s">
        <v>163</v>
      </c>
      <c r="C219" s="14" t="s">
        <v>164</v>
      </c>
      <c r="D219" s="15" t="n">
        <v>150</v>
      </c>
      <c r="E219" s="15" t="n">
        <v>69.4</v>
      </c>
      <c r="F219" s="15" t="n">
        <v>0.16</v>
      </c>
      <c r="G219" s="15"/>
      <c r="H219" s="15" t="n">
        <v>0.08</v>
      </c>
      <c r="I219" s="15" t="n">
        <v>200</v>
      </c>
      <c r="J219" s="15" t="n">
        <v>83.3</v>
      </c>
      <c r="K219" s="15" t="n">
        <v>0.2</v>
      </c>
      <c r="L219" s="15"/>
      <c r="M219" s="15" t="n">
        <v>0.1</v>
      </c>
    </row>
    <row r="220" customFormat="false" ht="16" hidden="false" customHeight="false" outlineLevel="0" collapsed="false">
      <c r="B220" s="27" t="s">
        <v>26</v>
      </c>
      <c r="C220" s="19" t="s">
        <v>27</v>
      </c>
      <c r="D220" s="20" t="n">
        <v>60</v>
      </c>
      <c r="E220" s="20" t="n">
        <v>47.3</v>
      </c>
      <c r="F220" s="20" t="n">
        <v>0.38</v>
      </c>
      <c r="G220" s="20" t="n">
        <v>0.38</v>
      </c>
      <c r="H220" s="20" t="n">
        <v>25.4</v>
      </c>
      <c r="I220" s="20" t="n">
        <v>80</v>
      </c>
      <c r="J220" s="20" t="n">
        <v>49.3</v>
      </c>
      <c r="K220" s="20" t="n">
        <v>0.39</v>
      </c>
      <c r="L220" s="20" t="n">
        <v>0.39</v>
      </c>
      <c r="M220" s="20" t="n">
        <v>28.5</v>
      </c>
    </row>
    <row r="221" customFormat="false" ht="15.75" hidden="false" customHeight="true" outlineLevel="0" collapsed="false">
      <c r="B221" s="7" t="s">
        <v>26</v>
      </c>
      <c r="C221" s="21" t="s">
        <v>28</v>
      </c>
      <c r="D221" s="20" t="n">
        <v>60</v>
      </c>
      <c r="E221" s="20" t="n">
        <v>91</v>
      </c>
      <c r="F221" s="20" t="n">
        <v>1.05</v>
      </c>
      <c r="G221" s="20" t="n">
        <v>0.15</v>
      </c>
      <c r="H221" s="20" t="n">
        <v>19.7</v>
      </c>
      <c r="I221" s="20" t="n">
        <v>80</v>
      </c>
      <c r="J221" s="20" t="n">
        <v>93</v>
      </c>
      <c r="K221" s="20" t="n">
        <v>1.25</v>
      </c>
      <c r="L221" s="20" t="n">
        <v>0.18</v>
      </c>
      <c r="M221" s="20" t="n">
        <v>19.67</v>
      </c>
    </row>
    <row r="222" customFormat="false" ht="21" hidden="false" customHeight="true" outlineLevel="0" collapsed="false">
      <c r="B222" s="22" t="s">
        <v>26</v>
      </c>
      <c r="C222" s="23" t="s">
        <v>29</v>
      </c>
      <c r="D222" s="18" t="n">
        <v>60</v>
      </c>
      <c r="E222" s="18" t="n">
        <v>25.2</v>
      </c>
      <c r="F222" s="18" t="n">
        <v>0.24</v>
      </c>
      <c r="G222" s="18" t="n">
        <v>0.18</v>
      </c>
      <c r="H222" s="18" t="n">
        <v>6.06</v>
      </c>
      <c r="I222" s="18" t="n">
        <v>80</v>
      </c>
      <c r="J222" s="18" t="n">
        <v>33.6</v>
      </c>
      <c r="K222" s="18" t="n">
        <v>0.32</v>
      </c>
      <c r="L222" s="18" t="n">
        <v>0.24</v>
      </c>
      <c r="M222" s="18" t="n">
        <v>8.08</v>
      </c>
    </row>
    <row r="223" customFormat="false" ht="12.75" hidden="false" customHeight="true" outlineLevel="0" collapsed="false">
      <c r="B223" s="24" t="s">
        <v>30</v>
      </c>
      <c r="C223" s="25" t="s">
        <v>31</v>
      </c>
      <c r="D223" s="26" t="n">
        <v>60</v>
      </c>
      <c r="E223" s="26" t="n">
        <v>30</v>
      </c>
      <c r="F223" s="26" t="n">
        <v>0.89</v>
      </c>
      <c r="G223" s="26" t="n">
        <v>0.12</v>
      </c>
      <c r="H223" s="26" t="n">
        <v>6.6</v>
      </c>
      <c r="I223" s="26" t="n">
        <v>80</v>
      </c>
      <c r="J223" s="26" t="n">
        <v>40</v>
      </c>
      <c r="K223" s="26" t="n">
        <v>1.18</v>
      </c>
      <c r="L223" s="26" t="n">
        <v>0.09</v>
      </c>
      <c r="M223" s="26" t="n">
        <v>8.8</v>
      </c>
    </row>
    <row r="224" customFormat="false" ht="21" hidden="false" customHeight="true" outlineLevel="0" collapsed="false">
      <c r="B224" s="27" t="s">
        <v>26</v>
      </c>
      <c r="C224" s="14" t="s">
        <v>32</v>
      </c>
      <c r="D224" s="15" t="n">
        <v>60</v>
      </c>
      <c r="E224" s="15" t="n">
        <v>28.8</v>
      </c>
      <c r="F224" s="15" t="n">
        <v>0.48</v>
      </c>
      <c r="G224" s="15" t="n">
        <v>0.2</v>
      </c>
      <c r="H224" s="15" t="n">
        <v>5.1</v>
      </c>
      <c r="I224" s="15" t="n">
        <v>80</v>
      </c>
      <c r="J224" s="15" t="n">
        <v>38.4</v>
      </c>
      <c r="K224" s="15" t="n">
        <v>0.64</v>
      </c>
      <c r="L224" s="15" t="n">
        <v>0.26</v>
      </c>
      <c r="M224" s="15" t="n">
        <v>6.8</v>
      </c>
    </row>
    <row r="225" customFormat="false" ht="20.25" hidden="false" customHeight="true" outlineLevel="0" collapsed="false">
      <c r="B225" s="7"/>
      <c r="C225" s="28" t="s">
        <v>33</v>
      </c>
      <c r="D225" s="15"/>
      <c r="E225" s="29" t="n">
        <f aca="false">E213+E215+E216+E217+E219+E220</f>
        <v>374.9</v>
      </c>
      <c r="F225" s="29" t="n">
        <f aca="false">F213+F215+F216+F217+F219+F220</f>
        <v>18.5</v>
      </c>
      <c r="G225" s="29" t="n">
        <f aca="false">G213+G215+G216+G217+G219+G220</f>
        <v>8.05</v>
      </c>
      <c r="H225" s="29" t="n">
        <f aca="false">H213+H215+H216+H217+H219+H220</f>
        <v>54.79</v>
      </c>
      <c r="I225" s="29"/>
      <c r="J225" s="29" t="n">
        <f aca="false">J213+J215+J216+J217+J219+J220</f>
        <v>437.6</v>
      </c>
      <c r="K225" s="29" t="n">
        <f aca="false">K213+K215+K216+K217+K219+K220</f>
        <v>22.48</v>
      </c>
      <c r="L225" s="29" t="n">
        <f aca="false">L213+L215+L216+L217+L219+L220</f>
        <v>9.38</v>
      </c>
      <c r="M225" s="29" t="n">
        <f aca="false">M213+M215+M216+M217+M219+M220</f>
        <v>62.77</v>
      </c>
    </row>
    <row r="226" customFormat="false" ht="16" hidden="false" customHeight="false" outlineLevel="0" collapsed="false">
      <c r="B226" s="7"/>
      <c r="C226" s="28" t="s">
        <v>34</v>
      </c>
      <c r="D226" s="15"/>
      <c r="E226" s="29" t="n">
        <f aca="false">E213+E215+E216+E217+E221</f>
        <v>349.2</v>
      </c>
      <c r="F226" s="29" t="n">
        <f aca="false">F213+F215+F216+F217+F221</f>
        <v>19.01</v>
      </c>
      <c r="G226" s="29" t="n">
        <f aca="false">G213+G215+G216+G217+G221</f>
        <v>7.82</v>
      </c>
      <c r="H226" s="29" t="n">
        <f aca="false">H213+H215+H216+H217+H221</f>
        <v>49.01</v>
      </c>
      <c r="I226" s="29"/>
      <c r="J226" s="29" t="n">
        <f aca="false">J213+J215+J216+J217+J219+J221</f>
        <v>481.3</v>
      </c>
      <c r="K226" s="29" t="n">
        <f aca="false">K213+K215+K216+K217+K219+K221</f>
        <v>23.34</v>
      </c>
      <c r="L226" s="29" t="n">
        <f aca="false">L213+L215+L216+L217+L219+L221</f>
        <v>9.17</v>
      </c>
      <c r="M226" s="29" t="n">
        <f aca="false">M213+M215+M216+M217+M219+M221</f>
        <v>53.94</v>
      </c>
    </row>
    <row r="227" customFormat="false" ht="16" hidden="false" customHeight="false" outlineLevel="0" collapsed="false">
      <c r="B227" s="7"/>
      <c r="C227" s="28" t="s">
        <v>35</v>
      </c>
      <c r="D227" s="15"/>
      <c r="E227" s="29" t="n">
        <f aca="false">E213+E215+E216+E217+E222</f>
        <v>283.4</v>
      </c>
      <c r="F227" s="29" t="n">
        <f aca="false">F213+F215+F216+F217+F222</f>
        <v>18.2</v>
      </c>
      <c r="G227" s="29" t="n">
        <f aca="false">G213+G215+G216+G217+G222</f>
        <v>7.85</v>
      </c>
      <c r="H227" s="29" t="n">
        <f aca="false">H213+H215+H216+H217+H222</f>
        <v>35.37</v>
      </c>
      <c r="I227" s="29"/>
      <c r="J227" s="29" t="n">
        <f aca="false">+J213+J215+J216+J217+J219+J222</f>
        <v>421.9</v>
      </c>
      <c r="K227" s="29" t="n">
        <f aca="false">+K213+K215+K216+K217+K219+K222</f>
        <v>22.41</v>
      </c>
      <c r="L227" s="29" t="n">
        <f aca="false">+L213+L215+L216+L217+L219+L222</f>
        <v>9.23</v>
      </c>
      <c r="M227" s="29" t="n">
        <f aca="false">+M213+M215+M216+M217+M219+M222</f>
        <v>42.35</v>
      </c>
    </row>
    <row r="228" customFormat="false" ht="16" hidden="false" customHeight="false" outlineLevel="0" collapsed="false">
      <c r="B228" s="7"/>
      <c r="C228" s="28" t="s">
        <v>36</v>
      </c>
      <c r="D228" s="15"/>
      <c r="E228" s="29" t="n">
        <f aca="false">E213+E215+E216+E217+E219+E223</f>
        <v>357.6</v>
      </c>
      <c r="F228" s="29" t="n">
        <f aca="false">F213+F215+F216+F217+F219+F223</f>
        <v>19.01</v>
      </c>
      <c r="G228" s="29" t="n">
        <f aca="false">G213+G215+G216+G217+G219+G223</f>
        <v>7.79</v>
      </c>
      <c r="H228" s="29" t="n">
        <f aca="false">H213+H215+H216+H217+H219+H223</f>
        <v>35.99</v>
      </c>
      <c r="I228" s="29"/>
      <c r="J228" s="29" t="n">
        <f aca="false">J213+J215+J216+J217+J219+J223</f>
        <v>428.3</v>
      </c>
      <c r="K228" s="29" t="n">
        <f aca="false">K213+K215+K216+K217+K219+K223</f>
        <v>23.27</v>
      </c>
      <c r="L228" s="29" t="n">
        <f aca="false">L213+L215+L216+L217+L219+L223</f>
        <v>9.08</v>
      </c>
      <c r="M228" s="29" t="n">
        <f aca="false">M213+M215+M216+M217+M219+M223</f>
        <v>43.07</v>
      </c>
    </row>
    <row r="229" customFormat="false" ht="15.5" hidden="false" customHeight="false" outlineLevel="0" collapsed="false">
      <c r="B229" s="66"/>
      <c r="C229" s="67" t="s">
        <v>37</v>
      </c>
      <c r="D229" s="68"/>
      <c r="E229" s="68" t="n">
        <f aca="false">E213+E215+E216+E217+E219+E224</f>
        <v>356.4</v>
      </c>
      <c r="F229" s="68" t="n">
        <f aca="false">F213+F215+F216+F217+F219+F224</f>
        <v>18.6</v>
      </c>
      <c r="G229" s="68" t="n">
        <f aca="false">G213+G215+G216+G217+G219+G224</f>
        <v>7.87</v>
      </c>
      <c r="H229" s="68" t="n">
        <f aca="false">H213+H215+H216+H217+H219+H224</f>
        <v>34.49</v>
      </c>
      <c r="I229" s="68"/>
      <c r="J229" s="68" t="n">
        <f aca="false">J213+J215+J216+J217+J219+J224</f>
        <v>426.7</v>
      </c>
      <c r="K229" s="68" t="n">
        <f aca="false">K213+K215+K216+K217+K219+K224</f>
        <v>22.73</v>
      </c>
      <c r="L229" s="68" t="n">
        <f aca="false">L213+L215+L216+L217+L219+L224</f>
        <v>9.25</v>
      </c>
      <c r="M229" s="68" t="n">
        <f aca="false">M213+M215+M216+M217+M219+M224</f>
        <v>41.07</v>
      </c>
    </row>
    <row r="230" customFormat="false" ht="15" hidden="false" customHeight="true" outlineLevel="0" collapsed="false">
      <c r="B230" s="112" t="s">
        <v>124</v>
      </c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</row>
    <row r="231" customFormat="false" ht="14.5" hidden="false" customHeight="false" outlineLevel="0" collapsed="false">
      <c r="B231" s="113" t="s">
        <v>104</v>
      </c>
      <c r="C231" s="25" t="s">
        <v>165</v>
      </c>
      <c r="D231" s="26" t="n">
        <v>50</v>
      </c>
      <c r="E231" s="26" t="n">
        <v>46.98</v>
      </c>
      <c r="F231" s="26" t="n">
        <v>0.76</v>
      </c>
      <c r="G231" s="26" t="n">
        <v>2.9</v>
      </c>
      <c r="H231" s="26" t="n">
        <v>5.07</v>
      </c>
      <c r="I231" s="26" t="n">
        <v>60</v>
      </c>
      <c r="J231" s="26" t="n">
        <v>56.37</v>
      </c>
      <c r="K231" s="26" t="n">
        <v>0.91</v>
      </c>
      <c r="L231" s="26" t="n">
        <v>3.48</v>
      </c>
      <c r="M231" s="26" t="n">
        <v>6.08</v>
      </c>
    </row>
    <row r="232" customFormat="false" ht="15" hidden="false" customHeight="false" outlineLevel="0" collapsed="false">
      <c r="B232" s="33" t="s">
        <v>111</v>
      </c>
      <c r="C232" s="114" t="s">
        <v>112</v>
      </c>
      <c r="D232" s="115" t="n">
        <v>180</v>
      </c>
      <c r="E232" s="116" t="n">
        <f aca="false">J232/2*1.8</f>
        <v>127.8</v>
      </c>
      <c r="F232" s="116" t="n">
        <f aca="false">K232/2*1.8</f>
        <v>5.211</v>
      </c>
      <c r="G232" s="116" t="n">
        <f aca="false">L232/2*1.8</f>
        <v>4.077</v>
      </c>
      <c r="H232" s="116" t="n">
        <v>22.6</v>
      </c>
      <c r="I232" s="15" t="n">
        <v>200</v>
      </c>
      <c r="J232" s="15" t="n">
        <v>142</v>
      </c>
      <c r="K232" s="15" t="n">
        <v>5.79</v>
      </c>
      <c r="L232" s="15" t="n">
        <v>4.53</v>
      </c>
      <c r="M232" s="15" t="s">
        <v>166</v>
      </c>
    </row>
    <row r="233" customFormat="false" ht="15" hidden="false" customHeight="false" outlineLevel="0" collapsed="false">
      <c r="B233" s="36" t="s">
        <v>167</v>
      </c>
      <c r="C233" s="14" t="s">
        <v>168</v>
      </c>
      <c r="D233" s="15" t="n">
        <v>45</v>
      </c>
      <c r="E233" s="15" t="n">
        <v>73.35</v>
      </c>
      <c r="F233" s="15" t="n">
        <v>6.29</v>
      </c>
      <c r="G233" s="15" t="n">
        <v>3.96</v>
      </c>
      <c r="H233" s="15" t="n">
        <v>3.16</v>
      </c>
      <c r="I233" s="39" t="n">
        <v>60</v>
      </c>
      <c r="J233" s="39" t="n">
        <v>97.8</v>
      </c>
      <c r="K233" s="39" t="n">
        <v>6.29</v>
      </c>
      <c r="L233" s="39" t="n">
        <v>5.28</v>
      </c>
      <c r="M233" s="39" t="n">
        <v>4.21</v>
      </c>
    </row>
    <row r="234" customFormat="false" ht="28.5" hidden="false" customHeight="false" outlineLevel="0" collapsed="false">
      <c r="B234" s="36" t="s">
        <v>169</v>
      </c>
      <c r="C234" s="14" t="s">
        <v>170</v>
      </c>
      <c r="D234" s="15" t="n">
        <v>80</v>
      </c>
      <c r="E234" s="15" t="n">
        <v>108</v>
      </c>
      <c r="F234" s="15" t="n">
        <v>3</v>
      </c>
      <c r="G234" s="15" t="n">
        <v>1.8</v>
      </c>
      <c r="H234" s="15" t="n">
        <v>19.6</v>
      </c>
      <c r="I234" s="39" t="n">
        <v>100</v>
      </c>
      <c r="J234" s="39" t="n">
        <v>134</v>
      </c>
      <c r="K234" s="39" t="n">
        <v>3.8</v>
      </c>
      <c r="L234" s="39" t="n">
        <v>2.2</v>
      </c>
      <c r="M234" s="39" t="n">
        <v>24.5</v>
      </c>
    </row>
    <row r="235" customFormat="false" ht="15" hidden="false" customHeight="false" outlineLevel="0" collapsed="false">
      <c r="B235" s="36" t="s">
        <v>46</v>
      </c>
      <c r="C235" s="14" t="s">
        <v>171</v>
      </c>
      <c r="D235" s="15" t="n">
        <v>30</v>
      </c>
      <c r="E235" s="15" t="n">
        <v>71</v>
      </c>
      <c r="F235" s="15" t="n">
        <v>2.1</v>
      </c>
      <c r="G235" s="15" t="n">
        <v>2.4</v>
      </c>
      <c r="H235" s="15" t="n">
        <v>9.9</v>
      </c>
      <c r="I235" s="39" t="n">
        <v>50</v>
      </c>
      <c r="J235" s="39" t="n">
        <v>79</v>
      </c>
      <c r="K235" s="39" t="n">
        <v>2.34</v>
      </c>
      <c r="L235" s="39" t="n">
        <v>2.65</v>
      </c>
      <c r="M235" s="39" t="n">
        <v>10.02</v>
      </c>
    </row>
    <row r="236" customFormat="false" ht="15.5" hidden="false" customHeight="false" outlineLevel="0" collapsed="false">
      <c r="B236" s="65" t="s">
        <v>74</v>
      </c>
      <c r="C236" s="17" t="s">
        <v>75</v>
      </c>
      <c r="D236" s="18" t="n">
        <v>150</v>
      </c>
      <c r="E236" s="18" t="n">
        <v>98.6</v>
      </c>
      <c r="F236" s="18" t="n">
        <v>5.43</v>
      </c>
      <c r="G236" s="18" t="n">
        <v>4.35</v>
      </c>
      <c r="H236" s="18" t="n">
        <v>8.97</v>
      </c>
      <c r="I236" s="18" t="n">
        <v>180</v>
      </c>
      <c r="J236" s="18" t="n">
        <v>101.23</v>
      </c>
      <c r="K236" s="18" t="n">
        <v>5.5</v>
      </c>
      <c r="L236" s="18" t="n">
        <v>4.95</v>
      </c>
      <c r="M236" s="18" t="n">
        <v>8.86</v>
      </c>
    </row>
    <row r="237" customFormat="false" ht="15.5" hidden="false" customHeight="false" outlineLevel="0" collapsed="false">
      <c r="B237" s="107"/>
      <c r="C237" s="48" t="s">
        <v>102</v>
      </c>
      <c r="D237" s="96"/>
      <c r="E237" s="96" t="n">
        <f aca="false">SUM(E231:E236)</f>
        <v>525.73</v>
      </c>
      <c r="F237" s="96" t="n">
        <f aca="false">SUM(F231:F236)</f>
        <v>22.791</v>
      </c>
      <c r="G237" s="96" t="n">
        <f aca="false">SUM(G231:G236)</f>
        <v>19.487</v>
      </c>
      <c r="H237" s="96" t="n">
        <f aca="false">SUM(H231:H236)</f>
        <v>69.3</v>
      </c>
      <c r="I237" s="96"/>
      <c r="J237" s="96" t="n">
        <f aca="false">SUM(J231:J236)</f>
        <v>610.4</v>
      </c>
      <c r="K237" s="96" t="n">
        <f aca="false">SUM(K231:K236)</f>
        <v>24.63</v>
      </c>
      <c r="L237" s="49" t="n">
        <f aca="false">SUM(L231:L236)</f>
        <v>23.09</v>
      </c>
      <c r="M237" s="49" t="n">
        <f aca="false">SUM(M231:M236)</f>
        <v>53.67</v>
      </c>
    </row>
    <row r="238" customFormat="false" ht="15.5" hidden="false" customHeight="false" outlineLevel="0" collapsed="false">
      <c r="B238" s="27"/>
      <c r="C238" s="9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</row>
    <row r="239" customFormat="false" ht="14.5" hidden="false" customHeight="false" outlineLevel="0" collapsed="false">
      <c r="B239" s="91" t="s">
        <v>103</v>
      </c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</row>
    <row r="240" customFormat="false" ht="14.5" hidden="false" customHeight="false" outlineLevel="0" collapsed="false">
      <c r="B240" s="92" t="s">
        <v>14</v>
      </c>
      <c r="C240" s="92"/>
      <c r="D240" s="92"/>
      <c r="E240" s="92"/>
      <c r="F240" s="92"/>
      <c r="G240" s="92"/>
      <c r="H240" s="92"/>
      <c r="I240" s="92"/>
      <c r="J240" s="92"/>
      <c r="K240" s="92"/>
      <c r="L240" s="92"/>
      <c r="M240" s="92"/>
    </row>
    <row r="241" customFormat="false" ht="28.5" hidden="false" customHeight="false" outlineLevel="0" collapsed="false">
      <c r="B241" s="33" t="s">
        <v>42</v>
      </c>
      <c r="C241" s="37" t="s">
        <v>148</v>
      </c>
      <c r="D241" s="15" t="n">
        <v>60</v>
      </c>
      <c r="E241" s="40" t="n">
        <v>32.4</v>
      </c>
      <c r="F241" s="40" t="n">
        <v>1.06</v>
      </c>
      <c r="G241" s="40" t="n">
        <v>1.85</v>
      </c>
      <c r="H241" s="40" t="n">
        <v>3.35</v>
      </c>
      <c r="I241" s="77" t="n">
        <v>80</v>
      </c>
      <c r="J241" s="77" t="n">
        <v>43.2</v>
      </c>
      <c r="K241" s="77" t="n">
        <v>1.41</v>
      </c>
      <c r="L241" s="77" t="n">
        <v>2.47</v>
      </c>
      <c r="M241" s="118" t="n">
        <v>4.47</v>
      </c>
    </row>
    <row r="242" customFormat="false" ht="15" hidden="false" customHeight="false" outlineLevel="0" collapsed="false">
      <c r="B242" s="119" t="s">
        <v>172</v>
      </c>
      <c r="C242" s="14" t="s">
        <v>173</v>
      </c>
      <c r="D242" s="15" t="n">
        <v>80</v>
      </c>
      <c r="E242" s="15" t="n">
        <v>97.6</v>
      </c>
      <c r="F242" s="15" t="n">
        <v>2.87</v>
      </c>
      <c r="G242" s="15" t="n">
        <v>4.29</v>
      </c>
      <c r="H242" s="15" t="n">
        <v>11.58</v>
      </c>
      <c r="I242" s="15" t="n">
        <v>100</v>
      </c>
      <c r="J242" s="15" t="n">
        <v>122</v>
      </c>
      <c r="K242" s="15" t="n">
        <v>3.59</v>
      </c>
      <c r="L242" s="15" t="n">
        <v>5.37</v>
      </c>
      <c r="M242" s="15" t="n">
        <v>14.47</v>
      </c>
    </row>
    <row r="243" customFormat="false" ht="16" hidden="false" customHeight="false" outlineLevel="0" collapsed="false">
      <c r="B243" s="7" t="s">
        <v>174</v>
      </c>
      <c r="C243" s="14" t="s">
        <v>24</v>
      </c>
      <c r="D243" s="15" t="n">
        <v>30</v>
      </c>
      <c r="E243" s="15" t="n">
        <v>71</v>
      </c>
      <c r="F243" s="15" t="n">
        <v>2.1</v>
      </c>
      <c r="G243" s="15" t="n">
        <v>2.4</v>
      </c>
      <c r="H243" s="15" t="n">
        <v>9.9</v>
      </c>
      <c r="I243" s="15" t="n">
        <v>30</v>
      </c>
      <c r="J243" s="15" t="n">
        <v>71</v>
      </c>
      <c r="K243" s="15" t="n">
        <v>2.1</v>
      </c>
      <c r="L243" s="15" t="n">
        <v>2.4</v>
      </c>
      <c r="M243" s="15" t="n">
        <v>9.9</v>
      </c>
    </row>
    <row r="244" customFormat="false" ht="31.5" hidden="false" customHeight="false" outlineLevel="0" collapsed="false">
      <c r="B244" s="7" t="s">
        <v>108</v>
      </c>
      <c r="C244" s="14" t="s">
        <v>109</v>
      </c>
      <c r="D244" s="15" t="n">
        <v>150</v>
      </c>
      <c r="E244" s="15" t="n">
        <v>1.98</v>
      </c>
      <c r="F244" s="15" t="n">
        <v>0.03</v>
      </c>
      <c r="G244" s="15" t="n">
        <v>0.01</v>
      </c>
      <c r="H244" s="15" t="n">
        <v>0.16</v>
      </c>
      <c r="I244" s="15" t="n">
        <v>200</v>
      </c>
      <c r="J244" s="15" t="n">
        <v>2.04</v>
      </c>
      <c r="K244" s="15" t="n">
        <v>0.05</v>
      </c>
      <c r="L244" s="15" t="n">
        <v>0.01</v>
      </c>
      <c r="M244" s="15" t="n">
        <v>0.18</v>
      </c>
    </row>
    <row r="245" customFormat="false" ht="16" hidden="false" customHeight="false" outlineLevel="0" collapsed="false">
      <c r="B245" s="27" t="s">
        <v>23</v>
      </c>
      <c r="C245" s="14" t="s">
        <v>89</v>
      </c>
      <c r="D245" s="15" t="n">
        <v>15</v>
      </c>
      <c r="E245" s="15" t="n">
        <v>70.6</v>
      </c>
      <c r="F245" s="15" t="n">
        <v>4.6</v>
      </c>
      <c r="G245" s="15" t="n">
        <v>2.2</v>
      </c>
      <c r="H245" s="15" t="n">
        <v>3.6</v>
      </c>
      <c r="I245" s="15" t="n">
        <v>15</v>
      </c>
      <c r="J245" s="15" t="n">
        <v>70.6</v>
      </c>
      <c r="K245" s="15" t="n">
        <v>4.6</v>
      </c>
      <c r="L245" s="15" t="n">
        <v>2.2</v>
      </c>
      <c r="M245" s="15" t="n">
        <v>3.6</v>
      </c>
    </row>
    <row r="246" customFormat="false" ht="16" hidden="false" customHeight="false" outlineLevel="0" collapsed="false">
      <c r="B246" s="27" t="s">
        <v>26</v>
      </c>
      <c r="C246" s="19" t="s">
        <v>27</v>
      </c>
      <c r="D246" s="20" t="n">
        <v>60</v>
      </c>
      <c r="E246" s="20" t="n">
        <v>47.3</v>
      </c>
      <c r="F246" s="20" t="n">
        <v>0.38</v>
      </c>
      <c r="G246" s="20" t="n">
        <v>0.38</v>
      </c>
      <c r="H246" s="20" t="n">
        <v>25.4</v>
      </c>
      <c r="I246" s="20" t="n">
        <v>80</v>
      </c>
      <c r="J246" s="20" t="n">
        <v>49.3</v>
      </c>
      <c r="K246" s="20" t="n">
        <v>0.39</v>
      </c>
      <c r="L246" s="20" t="n">
        <v>0.39</v>
      </c>
      <c r="M246" s="20" t="n">
        <v>28.5</v>
      </c>
    </row>
    <row r="247" customFormat="false" ht="15.75" hidden="false" customHeight="true" outlineLevel="0" collapsed="false">
      <c r="B247" s="7" t="s">
        <v>26</v>
      </c>
      <c r="C247" s="21" t="s">
        <v>28</v>
      </c>
      <c r="D247" s="20" t="n">
        <v>60</v>
      </c>
      <c r="E247" s="20" t="n">
        <v>91</v>
      </c>
      <c r="F247" s="20" t="n">
        <v>1.05</v>
      </c>
      <c r="G247" s="20" t="n">
        <v>0.15</v>
      </c>
      <c r="H247" s="20" t="n">
        <v>19.7</v>
      </c>
      <c r="I247" s="20" t="n">
        <v>80</v>
      </c>
      <c r="J247" s="20" t="n">
        <v>93</v>
      </c>
      <c r="K247" s="20" t="n">
        <v>1.25</v>
      </c>
      <c r="L247" s="20" t="n">
        <v>0.18</v>
      </c>
      <c r="M247" s="20" t="n">
        <v>19.67</v>
      </c>
    </row>
    <row r="248" customFormat="false" ht="15.5" hidden="false" customHeight="false" outlineLevel="0" collapsed="false">
      <c r="B248" s="22" t="s">
        <v>26</v>
      </c>
      <c r="C248" s="23" t="s">
        <v>29</v>
      </c>
      <c r="D248" s="18" t="n">
        <v>60</v>
      </c>
      <c r="E248" s="18" t="n">
        <v>25.2</v>
      </c>
      <c r="F248" s="18" t="n">
        <v>0.24</v>
      </c>
      <c r="G248" s="18" t="n">
        <v>0.18</v>
      </c>
      <c r="H248" s="18" t="n">
        <v>6.06</v>
      </c>
      <c r="I248" s="18" t="n">
        <v>80</v>
      </c>
      <c r="J248" s="18" t="n">
        <v>33.6</v>
      </c>
      <c r="K248" s="18" t="n">
        <v>0.32</v>
      </c>
      <c r="L248" s="18" t="n">
        <v>0.24</v>
      </c>
      <c r="M248" s="18" t="n">
        <v>8.08</v>
      </c>
    </row>
    <row r="249" customFormat="false" ht="20.25" hidden="false" customHeight="true" outlineLevel="0" collapsed="false">
      <c r="B249" s="24" t="s">
        <v>30</v>
      </c>
      <c r="C249" s="25" t="s">
        <v>31</v>
      </c>
      <c r="D249" s="26" t="n">
        <v>60</v>
      </c>
      <c r="E249" s="26" t="n">
        <v>30</v>
      </c>
      <c r="F249" s="26" t="n">
        <v>0.89</v>
      </c>
      <c r="G249" s="26" t="n">
        <v>0.12</v>
      </c>
      <c r="H249" s="26" t="n">
        <v>6.6</v>
      </c>
      <c r="I249" s="26" t="n">
        <v>80</v>
      </c>
      <c r="J249" s="26" t="n">
        <v>40</v>
      </c>
      <c r="K249" s="26" t="n">
        <v>1.18</v>
      </c>
      <c r="L249" s="26" t="n">
        <v>0.09</v>
      </c>
      <c r="M249" s="26" t="n">
        <v>8.8</v>
      </c>
    </row>
    <row r="250" customFormat="false" ht="16" hidden="false" customHeight="false" outlineLevel="0" collapsed="false">
      <c r="B250" s="27" t="s">
        <v>26</v>
      </c>
      <c r="C250" s="14" t="s">
        <v>32</v>
      </c>
      <c r="D250" s="15" t="n">
        <v>60</v>
      </c>
      <c r="E250" s="15" t="n">
        <v>28.8</v>
      </c>
      <c r="F250" s="15" t="n">
        <v>0.48</v>
      </c>
      <c r="G250" s="15" t="n">
        <v>0.2</v>
      </c>
      <c r="H250" s="15" t="n">
        <v>5.1</v>
      </c>
      <c r="I250" s="15" t="n">
        <v>80</v>
      </c>
      <c r="J250" s="15" t="n">
        <v>38.4</v>
      </c>
      <c r="K250" s="15" t="n">
        <v>0.64</v>
      </c>
      <c r="L250" s="15" t="n">
        <v>0.26</v>
      </c>
      <c r="M250" s="15" t="n">
        <v>6.8</v>
      </c>
    </row>
    <row r="251" customFormat="false" ht="16" hidden="false" customHeight="false" outlineLevel="0" collapsed="false">
      <c r="B251" s="7"/>
      <c r="C251" s="28" t="s">
        <v>33</v>
      </c>
      <c r="D251" s="15"/>
      <c r="E251" s="29" t="n">
        <v>320.88</v>
      </c>
      <c r="F251" s="29" t="n">
        <f aca="false">F238+F241+F242+F243+F244+F246</f>
        <v>6.44</v>
      </c>
      <c r="G251" s="29" t="n">
        <f aca="false">G238+G241+G242+G243+G244+G246</f>
        <v>8.93</v>
      </c>
      <c r="H251" s="29" t="n">
        <f aca="false">H238+H241+H242+H243+H244+H246</f>
        <v>50.39</v>
      </c>
      <c r="I251" s="29"/>
      <c r="J251" s="29" t="n">
        <v>358.14</v>
      </c>
      <c r="K251" s="29" t="n">
        <f aca="false">K238+K241+K242+K243+K244+K246</f>
        <v>7.54</v>
      </c>
      <c r="L251" s="29" t="n">
        <f aca="false">L238+L241+L242+L243+L244+L246</f>
        <v>10.64</v>
      </c>
      <c r="M251" s="29" t="n">
        <f aca="false">M238+M241+M242+M243+M244+M246</f>
        <v>57.52</v>
      </c>
    </row>
    <row r="252" customFormat="false" ht="16" hidden="false" customHeight="false" outlineLevel="0" collapsed="false">
      <c r="B252" s="7"/>
      <c r="C252" s="28" t="s">
        <v>34</v>
      </c>
      <c r="D252" s="15"/>
      <c r="E252" s="29" t="n">
        <v>364.58</v>
      </c>
      <c r="F252" s="29" t="n">
        <f aca="false">F238+F241+F242+F243+F247</f>
        <v>7.08</v>
      </c>
      <c r="G252" s="29" t="n">
        <f aca="false">G238+G241+G242+G243+G247</f>
        <v>8.69</v>
      </c>
      <c r="H252" s="29" t="n">
        <f aca="false">H238+H241+H242+H243+H247</f>
        <v>44.53</v>
      </c>
      <c r="I252" s="29"/>
      <c r="J252" s="29" t="n">
        <v>401.84</v>
      </c>
      <c r="K252" s="29" t="n">
        <f aca="false">K238+K241+K242+K243+K244+K247</f>
        <v>8.4</v>
      </c>
      <c r="L252" s="29" t="n">
        <f aca="false">L238+L241+L242+L243+L244+L247</f>
        <v>10.43</v>
      </c>
      <c r="M252" s="29" t="n">
        <f aca="false">M238+M241+M242+M243+M244+M247</f>
        <v>48.69</v>
      </c>
    </row>
    <row r="253" customFormat="false" ht="16" hidden="false" customHeight="false" outlineLevel="0" collapsed="false">
      <c r="B253" s="7"/>
      <c r="C253" s="28" t="s">
        <v>35</v>
      </c>
      <c r="D253" s="15"/>
      <c r="E253" s="29" t="n">
        <v>298.78</v>
      </c>
      <c r="F253" s="29" t="n">
        <f aca="false">F238+F241+F242+F243+F248</f>
        <v>6.27</v>
      </c>
      <c r="G253" s="29" t="n">
        <f aca="false">G238+G241+G242+G243+G248</f>
        <v>8.72</v>
      </c>
      <c r="H253" s="29" t="n">
        <f aca="false">H238+H241+H242+H243+H248</f>
        <v>30.89</v>
      </c>
      <c r="I253" s="29"/>
      <c r="J253" s="29" t="n">
        <v>342.44</v>
      </c>
      <c r="K253" s="29" t="n">
        <f aca="false">+K238+K241+K242+K243+K244+K248</f>
        <v>7.47</v>
      </c>
      <c r="L253" s="29" t="n">
        <f aca="false">+L238+L241+L242+L243+L244+L248</f>
        <v>10.49</v>
      </c>
      <c r="M253" s="29" t="n">
        <f aca="false">+M238+M241+M242+M243+M244+M248</f>
        <v>37.1</v>
      </c>
    </row>
    <row r="254" customFormat="false" ht="15.5" hidden="false" customHeight="false" outlineLevel="0" collapsed="false">
      <c r="B254" s="66"/>
      <c r="C254" s="110" t="s">
        <v>36</v>
      </c>
      <c r="D254" s="18"/>
      <c r="E254" s="111" t="n">
        <v>303.58</v>
      </c>
      <c r="F254" s="111" t="n">
        <f aca="false">F238+F241+F242+F243+F244+F249</f>
        <v>6.95</v>
      </c>
      <c r="G254" s="111" t="n">
        <f aca="false">G238+G241+G242+G243+G244+G249</f>
        <v>8.67</v>
      </c>
      <c r="H254" s="111" t="n">
        <f aca="false">H238+H241+H242+H243+H244+H249</f>
        <v>31.59</v>
      </c>
      <c r="I254" s="111"/>
      <c r="J254" s="111" t="n">
        <v>348.84</v>
      </c>
      <c r="K254" s="111" t="n">
        <f aca="false">K238+K241+K242+K243+K244+K249</f>
        <v>8.33</v>
      </c>
      <c r="L254" s="111" t="n">
        <f aca="false">L238+L241+L242+L243+L244+L249</f>
        <v>10.34</v>
      </c>
      <c r="M254" s="111" t="n">
        <f aca="false">M238+M241+M242+M243+M244+M249</f>
        <v>37.82</v>
      </c>
    </row>
    <row r="255" customFormat="false" ht="15.5" hidden="false" customHeight="false" outlineLevel="0" collapsed="false">
      <c r="B255" s="27"/>
      <c r="C255" s="97" t="s">
        <v>37</v>
      </c>
      <c r="D255" s="117"/>
      <c r="E255" s="117" t="n">
        <v>302.38</v>
      </c>
      <c r="F255" s="117" t="n">
        <f aca="false">F238+F241+F242+F243+F244+F250</f>
        <v>6.54</v>
      </c>
      <c r="G255" s="117" t="n">
        <f aca="false">G238+G241+G242+G243+G244+G250</f>
        <v>8.75</v>
      </c>
      <c r="H255" s="117" t="n">
        <f aca="false">H238+H241+H242+H243+H244+H250</f>
        <v>30.09</v>
      </c>
      <c r="I255" s="117"/>
      <c r="J255" s="117" t="n">
        <v>347.24</v>
      </c>
      <c r="K255" s="117" t="n">
        <f aca="false">K238+K241+K242+K243+K244+K250</f>
        <v>7.79</v>
      </c>
      <c r="L255" s="117" t="n">
        <f aca="false">L238+L241+L242+L243+L244+L250</f>
        <v>10.51</v>
      </c>
      <c r="M255" s="117" t="n">
        <f aca="false">M238+M241+M242+M243+M244+M250</f>
        <v>35.82</v>
      </c>
    </row>
    <row r="256" customFormat="false" ht="15" hidden="false" customHeight="true" outlineLevel="0" collapsed="false">
      <c r="B256" s="117" t="s">
        <v>38</v>
      </c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</row>
    <row r="257" customFormat="false" ht="14.5" hidden="false" customHeight="false" outlineLevel="0" collapsed="false">
      <c r="B257" s="120" t="s">
        <v>140</v>
      </c>
      <c r="C257" s="121" t="s">
        <v>141</v>
      </c>
      <c r="D257" s="122" t="n">
        <v>180</v>
      </c>
      <c r="E257" s="122" t="n">
        <f aca="false">J257/2*1.8</f>
        <v>80.1</v>
      </c>
      <c r="F257" s="122" t="n">
        <f aca="false">K257/2*1.8</f>
        <v>2.52</v>
      </c>
      <c r="G257" s="122" t="n">
        <f aca="false">L257/2*1.8</f>
        <v>2.88</v>
      </c>
      <c r="H257" s="122" t="n">
        <f aca="false">M257/2*1.8</f>
        <v>11.79</v>
      </c>
      <c r="I257" s="18" t="n">
        <v>200</v>
      </c>
      <c r="J257" s="18" t="n">
        <v>89</v>
      </c>
      <c r="K257" s="18" t="n">
        <v>2.8</v>
      </c>
      <c r="L257" s="18" t="n">
        <v>3.2</v>
      </c>
      <c r="M257" s="18" t="n">
        <v>13.1</v>
      </c>
    </row>
    <row r="258" customFormat="false" ht="14.5" hidden="false" customHeight="false" outlineLevel="0" collapsed="false">
      <c r="B258" s="113" t="s">
        <v>104</v>
      </c>
      <c r="C258" s="25" t="s">
        <v>175</v>
      </c>
      <c r="D258" s="26" t="n">
        <v>60</v>
      </c>
      <c r="E258" s="26" t="n">
        <v>33.37</v>
      </c>
      <c r="F258" s="26" t="n">
        <v>0.75</v>
      </c>
      <c r="G258" s="26" t="n">
        <v>15.45</v>
      </c>
      <c r="H258" s="26" t="n">
        <v>4.9</v>
      </c>
      <c r="I258" s="26" t="n">
        <v>80</v>
      </c>
      <c r="J258" s="26" t="n">
        <v>44.5</v>
      </c>
      <c r="K258" s="26" t="n">
        <v>1</v>
      </c>
      <c r="L258" s="26" t="n">
        <v>2.06</v>
      </c>
      <c r="M258" s="26" t="n">
        <v>6.54</v>
      </c>
    </row>
    <row r="259" customFormat="false" ht="15" hidden="false" customHeight="false" outlineLevel="0" collapsed="false">
      <c r="B259" s="123" t="s">
        <v>176</v>
      </c>
      <c r="C259" s="37" t="s">
        <v>177</v>
      </c>
      <c r="D259" s="15" t="n">
        <v>45</v>
      </c>
      <c r="E259" s="15" t="n">
        <v>129.33</v>
      </c>
      <c r="F259" s="15" t="n">
        <v>8.25</v>
      </c>
      <c r="G259" s="15" t="n">
        <v>7</v>
      </c>
      <c r="H259" s="15" t="n">
        <v>7.62</v>
      </c>
      <c r="I259" s="77" t="n">
        <v>50</v>
      </c>
      <c r="J259" s="77" t="n">
        <v>143.7</v>
      </c>
      <c r="K259" s="77" t="n">
        <v>9.17</v>
      </c>
      <c r="L259" s="77" t="n">
        <v>7.77</v>
      </c>
      <c r="M259" s="77" t="n">
        <v>8.47</v>
      </c>
    </row>
    <row r="260" customFormat="false" ht="28.5" hidden="false" customHeight="false" outlineLevel="0" collapsed="false">
      <c r="B260" s="124" t="s">
        <v>178</v>
      </c>
      <c r="C260" s="37" t="s">
        <v>139</v>
      </c>
      <c r="D260" s="15" t="n">
        <v>80</v>
      </c>
      <c r="E260" s="15" t="n">
        <f aca="false">J260*0.8</f>
        <v>112.8</v>
      </c>
      <c r="F260" s="15" t="n">
        <f aca="false">K260*0.8</f>
        <v>2.48</v>
      </c>
      <c r="G260" s="15" t="n">
        <f aca="false">L260*0.8</f>
        <v>1.84</v>
      </c>
      <c r="H260" s="15" t="n">
        <f aca="false">M260*0.8</f>
        <v>21.44</v>
      </c>
      <c r="I260" s="39" t="n">
        <v>100</v>
      </c>
      <c r="J260" s="39" t="n">
        <v>141</v>
      </c>
      <c r="K260" s="39" t="n">
        <v>3.1</v>
      </c>
      <c r="L260" s="39" t="n">
        <v>2.3</v>
      </c>
      <c r="M260" s="39" t="n">
        <v>26.8</v>
      </c>
    </row>
    <row r="261" customFormat="false" ht="15" hidden="false" customHeight="false" outlineLevel="0" collapsed="false">
      <c r="B261" s="124" t="s">
        <v>46</v>
      </c>
      <c r="C261" s="37" t="s">
        <v>146</v>
      </c>
      <c r="D261" s="15" t="n">
        <v>30</v>
      </c>
      <c r="E261" s="15" t="n">
        <v>71</v>
      </c>
      <c r="F261" s="15" t="n">
        <v>2.1</v>
      </c>
      <c r="G261" s="15" t="n">
        <v>2.4</v>
      </c>
      <c r="H261" s="15" t="n">
        <v>9.9</v>
      </c>
      <c r="I261" s="39" t="n">
        <v>30</v>
      </c>
      <c r="J261" s="39" t="n">
        <v>71</v>
      </c>
      <c r="K261" s="39" t="n">
        <v>2.1</v>
      </c>
      <c r="L261" s="39" t="n">
        <v>2.4</v>
      </c>
      <c r="M261" s="39" t="n">
        <v>9.9</v>
      </c>
    </row>
    <row r="262" customFormat="false" ht="15" hidden="false" customHeight="false" outlineLevel="0" collapsed="false">
      <c r="B262" s="124" t="s">
        <v>64</v>
      </c>
      <c r="C262" s="37" t="s">
        <v>179</v>
      </c>
      <c r="D262" s="15" t="n">
        <v>180</v>
      </c>
      <c r="E262" s="15" t="n">
        <f aca="false">J262/2*1.8</f>
        <v>59.4</v>
      </c>
      <c r="F262" s="15" t="n">
        <f aca="false">K262/2*1.8</f>
        <v>0.27</v>
      </c>
      <c r="G262" s="15" t="n">
        <f aca="false">L262/2*1.8</f>
        <v>0</v>
      </c>
      <c r="H262" s="15" t="n">
        <f aca="false">M262/2*1.8</f>
        <v>14.67</v>
      </c>
      <c r="I262" s="39" t="n">
        <v>200</v>
      </c>
      <c r="J262" s="39" t="n">
        <v>66</v>
      </c>
      <c r="K262" s="39" t="n">
        <v>0.3</v>
      </c>
      <c r="L262" s="39" t="n">
        <v>0</v>
      </c>
      <c r="M262" s="39" t="n">
        <v>16.3</v>
      </c>
    </row>
    <row r="263" customFormat="false" ht="17" hidden="false" customHeight="false" outlineLevel="0" collapsed="false">
      <c r="B263" s="125"/>
      <c r="C263" s="126" t="s">
        <v>102</v>
      </c>
      <c r="D263" s="127"/>
      <c r="E263" s="127" t="n">
        <f aca="false">SUM(E257:E262)</f>
        <v>486</v>
      </c>
      <c r="F263" s="127" t="n">
        <f aca="false">SUM(F257:F262)</f>
        <v>16.37</v>
      </c>
      <c r="G263" s="127" t="n">
        <f aca="false">SUM(G257:G262)</f>
        <v>29.57</v>
      </c>
      <c r="H263" s="127" t="n">
        <f aca="false">SUM(H257:H262)</f>
        <v>70.32</v>
      </c>
      <c r="I263" s="127"/>
      <c r="J263" s="127" t="n">
        <f aca="false">SUM(J257:J262)</f>
        <v>555.2</v>
      </c>
      <c r="K263" s="127" t="n">
        <f aca="false">SUM(K257:K262)</f>
        <v>18.47</v>
      </c>
      <c r="L263" s="127" t="n">
        <f aca="false">SUM(L257:L262)</f>
        <v>17.73</v>
      </c>
      <c r="M263" s="128" t="n">
        <f aca="false">SUM(M257:M262)</f>
        <v>81.11</v>
      </c>
    </row>
    <row r="264" customFormat="false" ht="15.5" hidden="false" customHeight="false" outlineLevel="0" collapsed="false"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</row>
    <row r="265" customFormat="false" ht="30.5" hidden="false" customHeight="true" outlineLevel="0" collapsed="false">
      <c r="B265" s="98" t="s">
        <v>3</v>
      </c>
      <c r="C265" s="99" t="s">
        <v>4</v>
      </c>
      <c r="D265" s="100" t="s">
        <v>180</v>
      </c>
      <c r="E265" s="100"/>
      <c r="F265" s="100"/>
      <c r="G265" s="100"/>
      <c r="H265" s="100"/>
      <c r="I265" s="129" t="s">
        <v>181</v>
      </c>
      <c r="J265" s="129"/>
      <c r="K265" s="129"/>
      <c r="L265" s="129"/>
      <c r="M265" s="129"/>
    </row>
    <row r="266" customFormat="false" ht="16" hidden="false" customHeight="false" outlineLevel="0" collapsed="false">
      <c r="B266" s="7"/>
      <c r="C266" s="8"/>
      <c r="D266" s="8" t="s">
        <v>7</v>
      </c>
      <c r="E266" s="8" t="s">
        <v>182</v>
      </c>
      <c r="F266" s="8" t="s">
        <v>183</v>
      </c>
      <c r="G266" s="8" t="s">
        <v>184</v>
      </c>
      <c r="H266" s="8" t="s">
        <v>185</v>
      </c>
      <c r="I266" s="8" t="s">
        <v>7</v>
      </c>
      <c r="J266" s="8" t="s">
        <v>186</v>
      </c>
      <c r="K266" s="8" t="s">
        <v>187</v>
      </c>
      <c r="L266" s="8" t="s">
        <v>187</v>
      </c>
      <c r="M266" s="8" t="s">
        <v>188</v>
      </c>
    </row>
    <row r="267" customFormat="false" ht="39.5" hidden="false" customHeight="false" outlineLevel="0" collapsed="false">
      <c r="B267" s="9"/>
      <c r="C267" s="101" t="s">
        <v>189</v>
      </c>
      <c r="D267" s="8"/>
      <c r="E267" s="8" t="s">
        <v>9</v>
      </c>
      <c r="F267" s="8" t="s">
        <v>10</v>
      </c>
      <c r="G267" s="8" t="s">
        <v>11</v>
      </c>
      <c r="H267" s="8" t="s">
        <v>12</v>
      </c>
      <c r="I267" s="8"/>
      <c r="J267" s="8" t="s">
        <v>9</v>
      </c>
      <c r="K267" s="8" t="s">
        <v>10</v>
      </c>
      <c r="L267" s="8" t="s">
        <v>11</v>
      </c>
      <c r="M267" s="8" t="s">
        <v>12</v>
      </c>
    </row>
    <row r="268" customFormat="false" ht="14.5" hidden="false" customHeight="true" outlineLevel="0" collapsed="false">
      <c r="B268" s="130" t="s">
        <v>13</v>
      </c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</row>
    <row r="269" customFormat="false" ht="14.5" hidden="false" customHeight="true" outlineLevel="0" collapsed="false">
      <c r="B269" s="49" t="s">
        <v>14</v>
      </c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</row>
    <row r="270" customFormat="false" ht="29" hidden="false" customHeight="false" outlineLevel="0" collapsed="false">
      <c r="B270" s="82" t="n">
        <v>8</v>
      </c>
      <c r="C270" s="83" t="s">
        <v>84</v>
      </c>
      <c r="D270" s="74" t="n">
        <v>60</v>
      </c>
      <c r="E270" s="74" t="n">
        <v>57.6</v>
      </c>
      <c r="F270" s="74" t="n">
        <v>1.35</v>
      </c>
      <c r="G270" s="74" t="n">
        <v>2.07</v>
      </c>
      <c r="H270" s="74" t="n">
        <v>4.17</v>
      </c>
      <c r="I270" s="74" t="n">
        <v>80</v>
      </c>
      <c r="J270" s="74" t="n">
        <v>76.8</v>
      </c>
      <c r="K270" s="74" t="n">
        <v>1.8</v>
      </c>
      <c r="L270" s="74" t="n">
        <v>5.56</v>
      </c>
      <c r="M270" s="74" t="n">
        <v>4.87</v>
      </c>
    </row>
    <row r="271" customFormat="false" ht="37.5" hidden="false" customHeight="true" outlineLevel="0" collapsed="false">
      <c r="B271" s="131" t="n">
        <v>46</v>
      </c>
      <c r="C271" s="54" t="s">
        <v>190</v>
      </c>
      <c r="D271" s="15" t="n">
        <v>100</v>
      </c>
      <c r="E271" s="15" t="n">
        <v>144.31</v>
      </c>
      <c r="F271" s="15" t="n">
        <v>4.54</v>
      </c>
      <c r="G271" s="15" t="n">
        <v>3.38</v>
      </c>
      <c r="H271" s="15" t="n">
        <v>23.92</v>
      </c>
      <c r="I271" s="15" t="n">
        <v>150</v>
      </c>
      <c r="J271" s="15" t="n">
        <v>216.47</v>
      </c>
      <c r="K271" s="15" t="n">
        <v>6.82</v>
      </c>
      <c r="L271" s="15" t="n">
        <v>5.07</v>
      </c>
      <c r="M271" s="15" t="n">
        <v>35.89</v>
      </c>
    </row>
    <row r="272" customFormat="false" ht="36" hidden="false" customHeight="true" outlineLevel="0" collapsed="false">
      <c r="B272" s="7" t="s">
        <v>191</v>
      </c>
      <c r="C272" s="14" t="s">
        <v>192</v>
      </c>
      <c r="D272" s="15" t="n">
        <v>80</v>
      </c>
      <c r="E272" s="15" t="n">
        <v>156</v>
      </c>
      <c r="F272" s="15" t="n">
        <v>13.86</v>
      </c>
      <c r="G272" s="15" t="n">
        <v>6.31</v>
      </c>
      <c r="H272" s="15" t="n">
        <v>1.98</v>
      </c>
      <c r="I272" s="15" t="n">
        <v>110</v>
      </c>
      <c r="J272" s="15" t="n">
        <v>215</v>
      </c>
      <c r="K272" s="15" t="n">
        <v>19.06</v>
      </c>
      <c r="L272" s="15" t="n">
        <v>8.67</v>
      </c>
      <c r="M272" s="15" t="n">
        <v>15.1</v>
      </c>
    </row>
    <row r="273" customFormat="false" ht="16" hidden="false" customHeight="false" outlineLevel="0" collapsed="false">
      <c r="B273" s="7" t="s">
        <v>23</v>
      </c>
      <c r="C273" s="14" t="s">
        <v>24</v>
      </c>
      <c r="D273" s="15" t="n">
        <v>30</v>
      </c>
      <c r="E273" s="15" t="n">
        <v>71</v>
      </c>
      <c r="F273" s="15" t="n">
        <v>2.1</v>
      </c>
      <c r="G273" s="15" t="n">
        <v>2.4</v>
      </c>
      <c r="H273" s="15" t="n">
        <v>9.9</v>
      </c>
      <c r="I273" s="15" t="n">
        <v>30</v>
      </c>
      <c r="J273" s="15" t="n">
        <v>71</v>
      </c>
      <c r="K273" s="15" t="n">
        <v>2.1</v>
      </c>
      <c r="L273" s="15" t="n">
        <v>2.4</v>
      </c>
      <c r="M273" s="15" t="n">
        <v>9.9</v>
      </c>
    </row>
    <row r="274" customFormat="false" ht="16" hidden="false" customHeight="false" outlineLevel="0" collapsed="false">
      <c r="B274" s="7" t="s">
        <v>23</v>
      </c>
      <c r="C274" s="14" t="s">
        <v>193</v>
      </c>
      <c r="D274" s="18" t="n">
        <v>120</v>
      </c>
      <c r="E274" s="18" t="n">
        <v>81</v>
      </c>
      <c r="F274" s="18" t="n">
        <v>0.48</v>
      </c>
      <c r="G274" s="18" t="n">
        <v>0.05</v>
      </c>
      <c r="H274" s="18" t="n">
        <v>29.8</v>
      </c>
      <c r="I274" s="18" t="n">
        <v>180</v>
      </c>
      <c r="J274" s="18" t="n">
        <v>90.02</v>
      </c>
      <c r="K274" s="18" t="n">
        <v>0.51</v>
      </c>
      <c r="L274" s="18" t="n">
        <v>0.08</v>
      </c>
      <c r="M274" s="18" t="n">
        <v>36.4</v>
      </c>
    </row>
    <row r="275" customFormat="false" ht="16" hidden="false" customHeight="false" outlineLevel="0" collapsed="false">
      <c r="B275" s="27" t="s">
        <v>26</v>
      </c>
      <c r="C275" s="19" t="s">
        <v>27</v>
      </c>
      <c r="D275" s="20" t="n">
        <v>60</v>
      </c>
      <c r="E275" s="20" t="n">
        <v>47.3</v>
      </c>
      <c r="F275" s="20" t="n">
        <v>0.38</v>
      </c>
      <c r="G275" s="20" t="n">
        <v>0.38</v>
      </c>
      <c r="H275" s="20" t="n">
        <v>25.4</v>
      </c>
      <c r="I275" s="20" t="n">
        <v>80</v>
      </c>
      <c r="J275" s="20" t="n">
        <v>49.3</v>
      </c>
      <c r="K275" s="20" t="n">
        <v>0.39</v>
      </c>
      <c r="L275" s="20" t="n">
        <v>0.39</v>
      </c>
      <c r="M275" s="20" t="n">
        <v>28.5</v>
      </c>
    </row>
    <row r="276" customFormat="false" ht="16" hidden="false" customHeight="false" outlineLevel="0" collapsed="false">
      <c r="B276" s="7" t="s">
        <v>26</v>
      </c>
      <c r="C276" s="21" t="s">
        <v>28</v>
      </c>
      <c r="D276" s="20" t="n">
        <v>60</v>
      </c>
      <c r="E276" s="20" t="n">
        <v>91</v>
      </c>
      <c r="F276" s="20" t="n">
        <v>1.05</v>
      </c>
      <c r="G276" s="20" t="n">
        <v>0.15</v>
      </c>
      <c r="H276" s="20" t="n">
        <v>19.7</v>
      </c>
      <c r="I276" s="20" t="n">
        <v>80</v>
      </c>
      <c r="J276" s="20" t="n">
        <v>93</v>
      </c>
      <c r="K276" s="20" t="n">
        <v>1.25</v>
      </c>
      <c r="L276" s="20" t="n">
        <v>0.18</v>
      </c>
      <c r="M276" s="20" t="n">
        <v>19.67</v>
      </c>
    </row>
    <row r="277" customFormat="false" ht="15.5" hidden="false" customHeight="false" outlineLevel="0" collapsed="false">
      <c r="B277" s="22" t="s">
        <v>26</v>
      </c>
      <c r="C277" s="23" t="s">
        <v>29</v>
      </c>
      <c r="D277" s="18" t="n">
        <v>60</v>
      </c>
      <c r="E277" s="18" t="n">
        <v>25.2</v>
      </c>
      <c r="F277" s="18" t="n">
        <v>0.24</v>
      </c>
      <c r="G277" s="18" t="n">
        <v>0.18</v>
      </c>
      <c r="H277" s="18" t="n">
        <v>6.06</v>
      </c>
      <c r="I277" s="18" t="n">
        <v>80</v>
      </c>
      <c r="J277" s="18" t="n">
        <v>33.6</v>
      </c>
      <c r="K277" s="18" t="n">
        <v>0.32</v>
      </c>
      <c r="L277" s="18" t="n">
        <v>0.24</v>
      </c>
      <c r="M277" s="18" t="n">
        <v>8.08</v>
      </c>
    </row>
    <row r="278" customFormat="false" ht="15.5" hidden="false" customHeight="false" outlineLevel="0" collapsed="false">
      <c r="B278" s="24" t="s">
        <v>30</v>
      </c>
      <c r="C278" s="25" t="s">
        <v>31</v>
      </c>
      <c r="D278" s="26" t="n">
        <v>60</v>
      </c>
      <c r="E278" s="26" t="n">
        <v>30</v>
      </c>
      <c r="F278" s="26" t="n">
        <v>0.89</v>
      </c>
      <c r="G278" s="26" t="n">
        <v>0.12</v>
      </c>
      <c r="H278" s="26" t="n">
        <v>6.6</v>
      </c>
      <c r="I278" s="26" t="n">
        <v>80</v>
      </c>
      <c r="J278" s="26" t="n">
        <v>40</v>
      </c>
      <c r="K278" s="26" t="n">
        <v>1.18</v>
      </c>
      <c r="L278" s="26" t="n">
        <v>0.09</v>
      </c>
      <c r="M278" s="26" t="n">
        <v>8.8</v>
      </c>
    </row>
    <row r="279" customFormat="false" ht="16" hidden="false" customHeight="false" outlineLevel="0" collapsed="false">
      <c r="B279" s="27" t="s">
        <v>26</v>
      </c>
      <c r="C279" s="14" t="s">
        <v>32</v>
      </c>
      <c r="D279" s="15" t="n">
        <v>60</v>
      </c>
      <c r="E279" s="15" t="n">
        <v>28.8</v>
      </c>
      <c r="F279" s="15" t="n">
        <v>0.48</v>
      </c>
      <c r="G279" s="15" t="n">
        <v>0.2</v>
      </c>
      <c r="H279" s="15" t="n">
        <v>5.1</v>
      </c>
      <c r="I279" s="15" t="n">
        <v>80</v>
      </c>
      <c r="J279" s="15" t="n">
        <v>38.4</v>
      </c>
      <c r="K279" s="15" t="n">
        <v>0.64</v>
      </c>
      <c r="L279" s="15" t="n">
        <v>0.26</v>
      </c>
      <c r="M279" s="15" t="n">
        <v>6.8</v>
      </c>
    </row>
    <row r="280" customFormat="false" ht="16" hidden="false" customHeight="false" outlineLevel="0" collapsed="false">
      <c r="B280" s="7"/>
      <c r="C280" s="28" t="s">
        <v>33</v>
      </c>
      <c r="D280" s="15"/>
      <c r="E280" s="29" t="n">
        <f aca="false">E270+E271+E272+E273+E274+E275</f>
        <v>557.21</v>
      </c>
      <c r="F280" s="29" t="n">
        <f aca="false">F270+F271+F272+F273+F274+F275</f>
        <v>22.71</v>
      </c>
      <c r="G280" s="29" t="n">
        <f aca="false">G270+G271+G272+G273+G274+G275</f>
        <v>14.59</v>
      </c>
      <c r="H280" s="29" t="n">
        <f aca="false">H270+H271+H272+H273+H274+H275</f>
        <v>95.17</v>
      </c>
      <c r="I280" s="29"/>
      <c r="J280" s="29" t="n">
        <f aca="false">J270+J271+J272+J273+J274+J275</f>
        <v>718.59</v>
      </c>
      <c r="K280" s="29" t="n">
        <f aca="false">K270+K271+K272+K273+K274+K275</f>
        <v>30.68</v>
      </c>
      <c r="L280" s="29" t="n">
        <f aca="false">L270+L271+L272+L273+L274+L275</f>
        <v>22.17</v>
      </c>
      <c r="M280" s="29" t="n">
        <f aca="false">M270+M271+M272+M273+M274+M275</f>
        <v>130.66</v>
      </c>
    </row>
    <row r="281" customFormat="false" ht="16" hidden="false" customHeight="false" outlineLevel="0" collapsed="false">
      <c r="B281" s="7"/>
      <c r="C281" s="28" t="s">
        <v>34</v>
      </c>
      <c r="D281" s="15"/>
      <c r="E281" s="29" t="n">
        <f aca="false">E270+E271+E272+E273+E276</f>
        <v>519.91</v>
      </c>
      <c r="F281" s="29" t="n">
        <f aca="false">F270+F271+F272+F273+F276</f>
        <v>22.9</v>
      </c>
      <c r="G281" s="29" t="n">
        <f aca="false">G270+G271+G272+G273+G276</f>
        <v>14.31</v>
      </c>
      <c r="H281" s="29" t="n">
        <f aca="false">H270+H271+H272+H273+H276</f>
        <v>59.67</v>
      </c>
      <c r="I281" s="29"/>
      <c r="J281" s="29" t="n">
        <f aca="false">J270+J271+J272+J273+J274+J276</f>
        <v>762.29</v>
      </c>
      <c r="K281" s="29" t="n">
        <f aca="false">K270+K271+K272+K273+K274+K276</f>
        <v>31.54</v>
      </c>
      <c r="L281" s="29" t="n">
        <f aca="false">L270+L271+L272+L273+L274+L276</f>
        <v>21.96</v>
      </c>
      <c r="M281" s="29" t="n">
        <f aca="false">M270+M271+M272+M273+M274+M276</f>
        <v>121.83</v>
      </c>
    </row>
    <row r="282" customFormat="false" ht="16" hidden="false" customHeight="false" outlineLevel="0" collapsed="false">
      <c r="B282" s="7"/>
      <c r="C282" s="28" t="s">
        <v>35</v>
      </c>
      <c r="D282" s="15"/>
      <c r="E282" s="29" t="n">
        <f aca="false">E270+E271+E272+E273+E277</f>
        <v>454.11</v>
      </c>
      <c r="F282" s="29" t="n">
        <f aca="false">F270+F271+F272+F273+F277</f>
        <v>22.09</v>
      </c>
      <c r="G282" s="29" t="n">
        <f aca="false">G270+G271+G272+G273+G277</f>
        <v>14.34</v>
      </c>
      <c r="H282" s="29" t="n">
        <f aca="false">H270+H271+H272+H273+H277</f>
        <v>46.03</v>
      </c>
      <c r="I282" s="29"/>
      <c r="J282" s="29" t="n">
        <f aca="false">+J270+J271+J272+J273+J274+J277</f>
        <v>702.89</v>
      </c>
      <c r="K282" s="29" t="n">
        <f aca="false">+K270+K271+K272+K273+K274+K277</f>
        <v>30.61</v>
      </c>
      <c r="L282" s="29" t="n">
        <f aca="false">+L270+L271+L272+L273+L274+L277</f>
        <v>22.02</v>
      </c>
      <c r="M282" s="29" t="n">
        <f aca="false">+M270+M271+M272+M273+M274+M277</f>
        <v>110.24</v>
      </c>
    </row>
    <row r="283" customFormat="false" ht="16" hidden="false" customHeight="false" outlineLevel="0" collapsed="false">
      <c r="B283" s="7"/>
      <c r="C283" s="28" t="s">
        <v>36</v>
      </c>
      <c r="D283" s="15"/>
      <c r="E283" s="29" t="n">
        <f aca="false">E270+E271+E272+E273+E274+E278</f>
        <v>539.91</v>
      </c>
      <c r="F283" s="29" t="n">
        <f aca="false">F270+F271+F272+F273+F274+F278</f>
        <v>23.22</v>
      </c>
      <c r="G283" s="29" t="n">
        <f aca="false">G270+G271+G272+G273+G274+G278</f>
        <v>14.33</v>
      </c>
      <c r="H283" s="29" t="n">
        <f aca="false">H270+H271+H272+H273+H274+H278</f>
        <v>76.37</v>
      </c>
      <c r="I283" s="29"/>
      <c r="J283" s="29" t="n">
        <f aca="false">J270+J271+J272+J273+J274+J278</f>
        <v>709.29</v>
      </c>
      <c r="K283" s="29" t="n">
        <f aca="false">K270+K271+K272+K273+K274+K278</f>
        <v>31.47</v>
      </c>
      <c r="L283" s="29" t="n">
        <f aca="false">L270+L271+L272+L273+L274+L278</f>
        <v>21.87</v>
      </c>
      <c r="M283" s="29" t="n">
        <f aca="false">M270+M271+M272+M273+M274+M278</f>
        <v>110.96</v>
      </c>
    </row>
    <row r="284" customFormat="false" ht="15.5" hidden="false" customHeight="false" outlineLevel="0" collapsed="false">
      <c r="B284" s="66"/>
      <c r="C284" s="67" t="s">
        <v>37</v>
      </c>
      <c r="D284" s="68"/>
      <c r="E284" s="68" t="n">
        <f aca="false">E270+E271+E272+E273+E274+E279</f>
        <v>538.71</v>
      </c>
      <c r="F284" s="68" t="n">
        <f aca="false">F270+F271+F272+F273+F274+F279</f>
        <v>22.81</v>
      </c>
      <c r="G284" s="68" t="n">
        <f aca="false">G270+G271+G272+G273+G274+G279</f>
        <v>14.41</v>
      </c>
      <c r="H284" s="68" t="n">
        <f aca="false">H270+H271+H272+H273+H274+H279</f>
        <v>74.87</v>
      </c>
      <c r="I284" s="68"/>
      <c r="J284" s="68" t="n">
        <f aca="false">J270+J271+J272+J273+J274+J279</f>
        <v>707.69</v>
      </c>
      <c r="K284" s="68" t="n">
        <f aca="false">K270+K271+K272+K273+K274+K279</f>
        <v>30.93</v>
      </c>
      <c r="L284" s="68" t="n">
        <f aca="false">L270+L271+L272+L273+L274+L279</f>
        <v>22.04</v>
      </c>
      <c r="M284" s="68" t="n">
        <f aca="false">M270+M271+M272+M273+M274+M279</f>
        <v>108.96</v>
      </c>
    </row>
    <row r="285" customFormat="false" ht="15.5" hidden="false" customHeight="false" outlineLevel="0" collapsed="false">
      <c r="B285" s="107"/>
      <c r="C285" s="132" t="s">
        <v>38</v>
      </c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</row>
    <row r="286" customFormat="false" ht="31" hidden="false" customHeight="false" outlineLevel="0" collapsed="false">
      <c r="B286" s="85" t="s">
        <v>194</v>
      </c>
      <c r="C286" s="133" t="s">
        <v>110</v>
      </c>
      <c r="D286" s="134" t="n">
        <v>60</v>
      </c>
      <c r="E286" s="134" t="n">
        <v>86.4</v>
      </c>
      <c r="F286" s="134" t="n">
        <v>0.72</v>
      </c>
      <c r="G286" s="134" t="n">
        <v>8.6</v>
      </c>
      <c r="H286" s="134" t="n">
        <v>4.4</v>
      </c>
      <c r="I286" s="134" t="n">
        <v>80</v>
      </c>
      <c r="J286" s="134" t="n">
        <v>11.52</v>
      </c>
      <c r="K286" s="134" t="n">
        <v>0.96</v>
      </c>
      <c r="L286" s="134" t="n">
        <v>11.53</v>
      </c>
      <c r="M286" s="134" t="n">
        <v>5.9</v>
      </c>
    </row>
    <row r="287" customFormat="false" ht="32.25" hidden="false" customHeight="true" outlineLevel="0" collapsed="false">
      <c r="B287" s="85" t="s">
        <v>195</v>
      </c>
      <c r="C287" s="34" t="s">
        <v>196</v>
      </c>
      <c r="D287" s="70" t="n">
        <v>180</v>
      </c>
      <c r="E287" s="70" t="n">
        <f aca="false">J287/2*1.8</f>
        <v>69.3</v>
      </c>
      <c r="F287" s="70" t="n">
        <f aca="false">K287/2*1.8</f>
        <v>1.584</v>
      </c>
      <c r="G287" s="70" t="n">
        <f aca="false">L287/2*1.8</f>
        <v>2.772</v>
      </c>
      <c r="H287" s="70" t="n">
        <f aca="false">M287/2*1.8</f>
        <v>9.36</v>
      </c>
      <c r="I287" s="15" t="n">
        <v>200</v>
      </c>
      <c r="J287" s="15" t="n">
        <v>77</v>
      </c>
      <c r="K287" s="15" t="n">
        <v>1.76</v>
      </c>
      <c r="L287" s="15" t="n">
        <v>3.08</v>
      </c>
      <c r="M287" s="15" t="n">
        <v>10.4</v>
      </c>
    </row>
    <row r="288" customFormat="false" ht="16" hidden="false" customHeight="false" outlineLevel="0" collapsed="false">
      <c r="B288" s="85" t="s">
        <v>197</v>
      </c>
      <c r="C288" s="37" t="s">
        <v>198</v>
      </c>
      <c r="D288" s="15" t="n">
        <v>50</v>
      </c>
      <c r="E288" s="15" t="n">
        <v>248.82</v>
      </c>
      <c r="F288" s="15" t="n">
        <v>7.15</v>
      </c>
      <c r="G288" s="15" t="n">
        <v>24.31</v>
      </c>
      <c r="H288" s="15" t="n">
        <v>0.43</v>
      </c>
      <c r="I288" s="135" t="n">
        <v>75</v>
      </c>
      <c r="J288" s="135" t="n">
        <v>372.36</v>
      </c>
      <c r="K288" s="135" t="n">
        <v>10.75</v>
      </c>
      <c r="L288" s="135" t="n">
        <v>36.38</v>
      </c>
      <c r="M288" s="135" t="n">
        <v>0.64</v>
      </c>
    </row>
    <row r="289" customFormat="false" ht="16" hidden="false" customHeight="false" outlineLevel="0" collapsed="false">
      <c r="B289" s="85" t="s">
        <v>199</v>
      </c>
      <c r="C289" s="37" t="s">
        <v>200</v>
      </c>
      <c r="D289" s="15" t="n">
        <v>80</v>
      </c>
      <c r="E289" s="15" t="n">
        <v>135</v>
      </c>
      <c r="F289" s="15" t="n">
        <v>2.5</v>
      </c>
      <c r="G289" s="15" t="n">
        <v>2.2</v>
      </c>
      <c r="H289" s="15" t="n">
        <v>25.6</v>
      </c>
      <c r="I289" s="135" t="n">
        <v>100</v>
      </c>
      <c r="J289" s="135" t="n">
        <v>142</v>
      </c>
      <c r="K289" s="135" t="n">
        <v>2.9</v>
      </c>
      <c r="L289" s="135" t="n">
        <v>2.6</v>
      </c>
      <c r="M289" s="135" t="n">
        <v>27.2</v>
      </c>
    </row>
    <row r="290" customFormat="false" ht="16" hidden="false" customHeight="false" outlineLevel="0" collapsed="false">
      <c r="B290" s="85" t="s">
        <v>201</v>
      </c>
      <c r="C290" s="37" t="s">
        <v>202</v>
      </c>
      <c r="D290" s="15" t="n">
        <v>180</v>
      </c>
      <c r="E290" s="15" t="n">
        <f aca="false">J290/2*1.8</f>
        <v>53.1</v>
      </c>
      <c r="F290" s="15" t="n">
        <f aca="false">K290/2*1.8</f>
        <v>0.18</v>
      </c>
      <c r="G290" s="15" t="n">
        <f aca="false">L290/2*1.8</f>
        <v>0</v>
      </c>
      <c r="H290" s="15" t="n">
        <f aca="false">M290/2*1.8</f>
        <v>14.13</v>
      </c>
      <c r="I290" s="135" t="n">
        <v>200</v>
      </c>
      <c r="J290" s="135" t="n">
        <v>59</v>
      </c>
      <c r="K290" s="135" t="n">
        <v>0.2</v>
      </c>
      <c r="L290" s="135" t="n">
        <v>0</v>
      </c>
      <c r="M290" s="135" t="n">
        <v>15.7</v>
      </c>
    </row>
    <row r="291" customFormat="false" ht="16" hidden="false" customHeight="false" outlineLevel="0" collapsed="false">
      <c r="B291" s="85" t="s">
        <v>46</v>
      </c>
      <c r="C291" s="37" t="s">
        <v>24</v>
      </c>
      <c r="D291" s="15" t="n">
        <v>30</v>
      </c>
      <c r="E291" s="15" t="n">
        <v>71</v>
      </c>
      <c r="F291" s="15" t="n">
        <v>2.1</v>
      </c>
      <c r="G291" s="15" t="n">
        <v>2.4</v>
      </c>
      <c r="H291" s="15" t="n">
        <v>9.9</v>
      </c>
      <c r="I291" s="135" t="n">
        <v>30</v>
      </c>
      <c r="J291" s="135" t="n">
        <v>71</v>
      </c>
      <c r="K291" s="135" t="n">
        <v>2.1</v>
      </c>
      <c r="L291" s="135" t="n">
        <v>2.4</v>
      </c>
      <c r="M291" s="135" t="n">
        <v>9.9</v>
      </c>
    </row>
    <row r="292" customFormat="false" ht="15.5" hidden="false" customHeight="false" outlineLevel="0" collapsed="false">
      <c r="B292" s="136"/>
      <c r="C292" s="137" t="s">
        <v>102</v>
      </c>
      <c r="D292" s="111"/>
      <c r="E292" s="111" t="n">
        <v>663.6</v>
      </c>
      <c r="F292" s="111" t="n">
        <v>14.23</v>
      </c>
      <c r="G292" s="111" t="n">
        <v>40.28</v>
      </c>
      <c r="H292" s="111" t="n">
        <v>63.82</v>
      </c>
      <c r="I292" s="138"/>
      <c r="J292" s="138" t="n">
        <v>532.2</v>
      </c>
      <c r="K292" s="138" t="n">
        <v>18.67</v>
      </c>
      <c r="L292" s="138" t="n">
        <v>50</v>
      </c>
      <c r="M292" s="138" t="n">
        <v>69.74</v>
      </c>
    </row>
    <row r="293" customFormat="false" ht="14.5" hidden="false" customHeight="true" outlineLevel="0" collapsed="false">
      <c r="B293" s="49" t="s">
        <v>50</v>
      </c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</row>
    <row r="294" customFormat="false" ht="14.5" hidden="false" customHeight="true" outlineLevel="0" collapsed="false">
      <c r="B294" s="49" t="s">
        <v>14</v>
      </c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</row>
    <row r="295" customFormat="false" ht="28.5" hidden="false" customHeight="false" outlineLevel="0" collapsed="false">
      <c r="B295" s="139" t="s">
        <v>203</v>
      </c>
      <c r="C295" s="83" t="s">
        <v>148</v>
      </c>
      <c r="D295" s="74" t="n">
        <v>60</v>
      </c>
      <c r="E295" s="74" t="n">
        <v>29.4</v>
      </c>
      <c r="F295" s="74" t="n">
        <v>0.9</v>
      </c>
      <c r="G295" s="74" t="n">
        <v>1.73</v>
      </c>
      <c r="H295" s="74" t="n">
        <v>3.05</v>
      </c>
      <c r="I295" s="74" t="n">
        <v>80</v>
      </c>
      <c r="J295" s="74" t="n">
        <v>39.2</v>
      </c>
      <c r="K295" s="74" t="n">
        <v>1.2</v>
      </c>
      <c r="L295" s="74" t="n">
        <v>2.31</v>
      </c>
      <c r="M295" s="74" t="n">
        <v>4.06</v>
      </c>
    </row>
    <row r="296" customFormat="false" ht="15" hidden="false" customHeight="false" outlineLevel="0" collapsed="false">
      <c r="B296" s="119" t="s">
        <v>204</v>
      </c>
      <c r="C296" s="140" t="s">
        <v>205</v>
      </c>
      <c r="D296" s="15" t="n">
        <v>45</v>
      </c>
      <c r="E296" s="15" t="n">
        <v>75.15</v>
      </c>
      <c r="F296" s="15" t="n">
        <v>7.36</v>
      </c>
      <c r="G296" s="15" t="n">
        <v>1.93</v>
      </c>
      <c r="H296" s="15" t="n">
        <v>6.73</v>
      </c>
      <c r="I296" s="15" t="n">
        <v>60</v>
      </c>
      <c r="J296" s="15" t="n">
        <v>100.2</v>
      </c>
      <c r="K296" s="15" t="n">
        <v>9.82</v>
      </c>
      <c r="L296" s="15" t="n">
        <v>2.58</v>
      </c>
      <c r="M296" s="15" t="n">
        <v>8.98</v>
      </c>
    </row>
    <row r="297" customFormat="false" ht="28.5" hidden="false" customHeight="false" outlineLevel="0" collapsed="false">
      <c r="B297" s="131" t="n">
        <v>48</v>
      </c>
      <c r="C297" s="19" t="s">
        <v>206</v>
      </c>
      <c r="D297" s="141" t="n">
        <v>80</v>
      </c>
      <c r="E297" s="141" t="n">
        <v>77</v>
      </c>
      <c r="F297" s="141" t="n">
        <v>1.6</v>
      </c>
      <c r="G297" s="141" t="n">
        <v>1.82</v>
      </c>
      <c r="H297" s="141" t="n">
        <v>13.84</v>
      </c>
      <c r="I297" s="141" t="n">
        <v>100</v>
      </c>
      <c r="J297" s="141" t="n">
        <v>98</v>
      </c>
      <c r="K297" s="141" t="n">
        <v>2</v>
      </c>
      <c r="L297" s="141" t="n">
        <v>2.4</v>
      </c>
      <c r="M297" s="141" t="n">
        <v>17.3</v>
      </c>
    </row>
    <row r="298" customFormat="false" ht="16" hidden="false" customHeight="false" outlineLevel="0" collapsed="false">
      <c r="B298" s="7" t="s">
        <v>23</v>
      </c>
      <c r="C298" s="14" t="s">
        <v>24</v>
      </c>
      <c r="D298" s="15" t="n">
        <v>30</v>
      </c>
      <c r="E298" s="15" t="n">
        <v>71</v>
      </c>
      <c r="F298" s="15" t="n">
        <v>2.1</v>
      </c>
      <c r="G298" s="15" t="n">
        <v>2.4</v>
      </c>
      <c r="H298" s="15" t="n">
        <v>9.9</v>
      </c>
      <c r="I298" s="15" t="n">
        <v>30</v>
      </c>
      <c r="J298" s="15" t="n">
        <v>71</v>
      </c>
      <c r="K298" s="15" t="n">
        <v>2.1</v>
      </c>
      <c r="L298" s="15" t="n">
        <v>2.4</v>
      </c>
      <c r="M298" s="15" t="n">
        <v>9.9</v>
      </c>
    </row>
    <row r="299" customFormat="false" ht="16" hidden="false" customHeight="false" outlineLevel="0" collapsed="false">
      <c r="B299" s="7" t="s">
        <v>23</v>
      </c>
      <c r="C299" s="14" t="s">
        <v>207</v>
      </c>
      <c r="D299" s="15" t="n">
        <v>15</v>
      </c>
      <c r="E299" s="15" t="n">
        <v>70.6</v>
      </c>
      <c r="F299" s="15" t="n">
        <v>4.6</v>
      </c>
      <c r="G299" s="15" t="n">
        <v>2.2</v>
      </c>
      <c r="H299" s="15" t="n">
        <v>3.6</v>
      </c>
      <c r="I299" s="15" t="n">
        <v>15</v>
      </c>
      <c r="J299" s="15" t="n">
        <v>70.6</v>
      </c>
      <c r="K299" s="15" t="n">
        <v>4.6</v>
      </c>
      <c r="L299" s="15" t="n">
        <v>2.2</v>
      </c>
      <c r="M299" s="15" t="n">
        <v>3.6</v>
      </c>
    </row>
    <row r="300" customFormat="false" ht="16" hidden="false" customHeight="false" outlineLevel="0" collapsed="false">
      <c r="B300" s="7" t="s">
        <v>90</v>
      </c>
      <c r="C300" s="14" t="s">
        <v>91</v>
      </c>
      <c r="D300" s="15" t="n">
        <v>150</v>
      </c>
      <c r="E300" s="15" t="n">
        <v>96.5</v>
      </c>
      <c r="F300" s="15" t="n">
        <v>0.12</v>
      </c>
      <c r="G300" s="15" t="n">
        <v>0.3</v>
      </c>
      <c r="H300" s="15" t="n">
        <v>20.87</v>
      </c>
      <c r="I300" s="15" t="n">
        <v>200</v>
      </c>
      <c r="J300" s="15" t="n">
        <v>107.7</v>
      </c>
      <c r="K300" s="15" t="n">
        <v>0.3</v>
      </c>
      <c r="L300" s="15" t="n">
        <v>0.9</v>
      </c>
      <c r="M300" s="15" t="n">
        <v>24.9</v>
      </c>
    </row>
    <row r="301" customFormat="false" ht="16" hidden="false" customHeight="false" outlineLevel="0" collapsed="false">
      <c r="B301" s="27" t="s">
        <v>26</v>
      </c>
      <c r="C301" s="19" t="s">
        <v>27</v>
      </c>
      <c r="D301" s="20" t="n">
        <v>60</v>
      </c>
      <c r="E301" s="20" t="n">
        <v>47.3</v>
      </c>
      <c r="F301" s="20" t="n">
        <v>0.38</v>
      </c>
      <c r="G301" s="20" t="n">
        <v>0.38</v>
      </c>
      <c r="H301" s="20" t="n">
        <v>25.4</v>
      </c>
      <c r="I301" s="20" t="n">
        <v>80</v>
      </c>
      <c r="J301" s="20" t="n">
        <v>49.3</v>
      </c>
      <c r="K301" s="20" t="n">
        <v>0.39</v>
      </c>
      <c r="L301" s="20" t="n">
        <v>0.39</v>
      </c>
      <c r="M301" s="20" t="n">
        <v>28.5</v>
      </c>
    </row>
    <row r="302" customFormat="false" ht="16" hidden="false" customHeight="false" outlineLevel="0" collapsed="false">
      <c r="B302" s="7" t="s">
        <v>26</v>
      </c>
      <c r="C302" s="21" t="s">
        <v>28</v>
      </c>
      <c r="D302" s="20" t="n">
        <v>60</v>
      </c>
      <c r="E302" s="20" t="n">
        <v>91</v>
      </c>
      <c r="F302" s="20" t="n">
        <v>1.05</v>
      </c>
      <c r="G302" s="20" t="n">
        <v>0.15</v>
      </c>
      <c r="H302" s="20" t="n">
        <v>19.7</v>
      </c>
      <c r="I302" s="20" t="n">
        <v>80</v>
      </c>
      <c r="J302" s="20" t="n">
        <v>93</v>
      </c>
      <c r="K302" s="20" t="n">
        <v>1.25</v>
      </c>
      <c r="L302" s="20" t="n">
        <v>0.18</v>
      </c>
      <c r="M302" s="20" t="n">
        <v>19.67</v>
      </c>
    </row>
    <row r="303" customFormat="false" ht="15.5" hidden="false" customHeight="false" outlineLevel="0" collapsed="false">
      <c r="B303" s="22" t="s">
        <v>26</v>
      </c>
      <c r="C303" s="23" t="s">
        <v>29</v>
      </c>
      <c r="D303" s="18" t="n">
        <v>60</v>
      </c>
      <c r="E303" s="18" t="n">
        <v>25.2</v>
      </c>
      <c r="F303" s="18" t="n">
        <v>0.24</v>
      </c>
      <c r="G303" s="18" t="n">
        <v>0.18</v>
      </c>
      <c r="H303" s="18" t="n">
        <v>6.06</v>
      </c>
      <c r="I303" s="18" t="n">
        <v>80</v>
      </c>
      <c r="J303" s="18" t="n">
        <v>33.6</v>
      </c>
      <c r="K303" s="18" t="n">
        <v>0.32</v>
      </c>
      <c r="L303" s="18" t="n">
        <v>0.24</v>
      </c>
      <c r="M303" s="18" t="n">
        <v>8.08</v>
      </c>
    </row>
    <row r="304" customFormat="false" ht="15.5" hidden="false" customHeight="false" outlineLevel="0" collapsed="false">
      <c r="B304" s="24" t="s">
        <v>30</v>
      </c>
      <c r="C304" s="25" t="s">
        <v>31</v>
      </c>
      <c r="D304" s="26" t="n">
        <v>60</v>
      </c>
      <c r="E304" s="26" t="n">
        <v>30</v>
      </c>
      <c r="F304" s="26" t="n">
        <v>0.89</v>
      </c>
      <c r="G304" s="26" t="n">
        <v>0.12</v>
      </c>
      <c r="H304" s="26" t="n">
        <v>6.6</v>
      </c>
      <c r="I304" s="26" t="n">
        <v>80</v>
      </c>
      <c r="J304" s="26" t="n">
        <v>40</v>
      </c>
      <c r="K304" s="26" t="n">
        <v>1.18</v>
      </c>
      <c r="L304" s="26" t="n">
        <v>0.09</v>
      </c>
      <c r="M304" s="26" t="n">
        <v>8.8</v>
      </c>
    </row>
    <row r="305" customFormat="false" ht="16" hidden="false" customHeight="false" outlineLevel="0" collapsed="false">
      <c r="B305" s="27" t="s">
        <v>26</v>
      </c>
      <c r="C305" s="14" t="s">
        <v>32</v>
      </c>
      <c r="D305" s="15" t="n">
        <v>60</v>
      </c>
      <c r="E305" s="15" t="n">
        <v>28.8</v>
      </c>
      <c r="F305" s="15" t="n">
        <v>0.48</v>
      </c>
      <c r="G305" s="15" t="n">
        <v>0.2</v>
      </c>
      <c r="H305" s="15" t="n">
        <v>5.1</v>
      </c>
      <c r="I305" s="15" t="n">
        <v>80</v>
      </c>
      <c r="J305" s="15" t="n">
        <v>38.4</v>
      </c>
      <c r="K305" s="15" t="n">
        <v>0.64</v>
      </c>
      <c r="L305" s="15" t="n">
        <v>0.26</v>
      </c>
      <c r="M305" s="15" t="n">
        <v>6.8</v>
      </c>
    </row>
    <row r="306" customFormat="false" ht="16" hidden="false" customHeight="false" outlineLevel="0" collapsed="false">
      <c r="B306" s="7"/>
      <c r="C306" s="28" t="s">
        <v>33</v>
      </c>
      <c r="D306" s="15"/>
      <c r="E306" s="29" t="n">
        <f aca="false">E296+E297+E298+E299+E300+E301</f>
        <v>437.55</v>
      </c>
      <c r="F306" s="29" t="n">
        <f aca="false">F296+F297+F298+F299+F300+F301</f>
        <v>16.16</v>
      </c>
      <c r="G306" s="29" t="n">
        <f aca="false">G296+G297+G298+G299+G300+G301</f>
        <v>9.03</v>
      </c>
      <c r="H306" s="29" t="n">
        <f aca="false">H296+H297+H298+H299+H300+H301</f>
        <v>80.34</v>
      </c>
      <c r="I306" s="29"/>
      <c r="J306" s="29" t="n">
        <f aca="false">J296+J297+J298+J299+J300+J301</f>
        <v>496.8</v>
      </c>
      <c r="K306" s="29" t="n">
        <f aca="false">K296+K297+K298+K299+K300+K301</f>
        <v>19.21</v>
      </c>
      <c r="L306" s="29" t="n">
        <f aca="false">L296+L297+L298+L299+L300+L301</f>
        <v>10.87</v>
      </c>
      <c r="M306" s="29" t="n">
        <f aca="false">M296+M297+M298+M299+M300+M301</f>
        <v>93.18</v>
      </c>
    </row>
    <row r="307" customFormat="false" ht="16" hidden="false" customHeight="false" outlineLevel="0" collapsed="false">
      <c r="B307" s="7"/>
      <c r="C307" s="28" t="s">
        <v>34</v>
      </c>
      <c r="D307" s="15"/>
      <c r="E307" s="29" t="n">
        <f aca="false">E296+E297+E298+E299+E302</f>
        <v>384.75</v>
      </c>
      <c r="F307" s="29" t="n">
        <f aca="false">F296+F297+F298+F299+F302</f>
        <v>16.71</v>
      </c>
      <c r="G307" s="29" t="n">
        <f aca="false">G296+G297+G298+G299+G302</f>
        <v>8.5</v>
      </c>
      <c r="H307" s="29" t="n">
        <f aca="false">H296+H297+H298+H299+H302</f>
        <v>53.77</v>
      </c>
      <c r="I307" s="29"/>
      <c r="J307" s="29" t="n">
        <f aca="false">J296+J297+J298+J299+J300+J302</f>
        <v>540.5</v>
      </c>
      <c r="K307" s="29" t="n">
        <f aca="false">K296+K297+K298+K299+K300+K302</f>
        <v>20.07</v>
      </c>
      <c r="L307" s="29" t="n">
        <f aca="false">L296+L297+L298+L299+L300+L302</f>
        <v>10.66</v>
      </c>
      <c r="M307" s="29" t="n">
        <f aca="false">M296+M297+M298+M299+M300+M302</f>
        <v>84.35</v>
      </c>
    </row>
    <row r="308" customFormat="false" ht="16" hidden="false" customHeight="false" outlineLevel="0" collapsed="false">
      <c r="B308" s="7"/>
      <c r="C308" s="28" t="s">
        <v>35</v>
      </c>
      <c r="D308" s="15"/>
      <c r="E308" s="29" t="n">
        <f aca="false">E296+E297+E298+E299+E303</f>
        <v>318.95</v>
      </c>
      <c r="F308" s="29" t="n">
        <f aca="false">F296+F297+F298+F299+F303</f>
        <v>15.9</v>
      </c>
      <c r="G308" s="29" t="n">
        <f aca="false">G296+G297+G298+G299+G303</f>
        <v>8.53</v>
      </c>
      <c r="H308" s="29" t="n">
        <f aca="false">H296+H297+H298+H299+H303</f>
        <v>40.13</v>
      </c>
      <c r="I308" s="29"/>
      <c r="J308" s="29" t="n">
        <f aca="false">+J296+J297+J298+J299+J300+J303</f>
        <v>481.1</v>
      </c>
      <c r="K308" s="29" t="n">
        <f aca="false">+K296+K297+K298+K299+K300+K303</f>
        <v>19.14</v>
      </c>
      <c r="L308" s="29" t="n">
        <f aca="false">+L296+L297+L298+L299+L300+L303</f>
        <v>10.72</v>
      </c>
      <c r="M308" s="29" t="n">
        <f aca="false">+M296+M297+M298+M299+M300+M303</f>
        <v>72.76</v>
      </c>
    </row>
    <row r="309" customFormat="false" ht="16" hidden="false" customHeight="false" outlineLevel="0" collapsed="false">
      <c r="B309" s="7"/>
      <c r="C309" s="28" t="s">
        <v>36</v>
      </c>
      <c r="D309" s="15"/>
      <c r="E309" s="29" t="n">
        <f aca="false">E296+E297+E298+E299+E300+E304</f>
        <v>420.25</v>
      </c>
      <c r="F309" s="29" t="n">
        <f aca="false">F296+F297+F298+F299+F300+F304</f>
        <v>16.67</v>
      </c>
      <c r="G309" s="29" t="n">
        <f aca="false">G296+G297+G298+G299+G300+G304</f>
        <v>8.77</v>
      </c>
      <c r="H309" s="29" t="n">
        <f aca="false">H296+H297+H298+H299+H300+H304</f>
        <v>61.54</v>
      </c>
      <c r="I309" s="29"/>
      <c r="J309" s="29" t="n">
        <f aca="false">J296+J297+J298+J299+J300+J304</f>
        <v>487.5</v>
      </c>
      <c r="K309" s="29" t="n">
        <f aca="false">K296+K297+K298+K299+K300+K304</f>
        <v>20</v>
      </c>
      <c r="L309" s="29" t="n">
        <f aca="false">L296+L297+L298+L299+L300+L304</f>
        <v>10.57</v>
      </c>
      <c r="M309" s="29" t="n">
        <f aca="false">M296+M297+M298+M299+M300+M304</f>
        <v>73.48</v>
      </c>
    </row>
    <row r="310" customFormat="false" ht="15.5" hidden="false" customHeight="false" outlineLevel="0" collapsed="false">
      <c r="B310" s="66"/>
      <c r="C310" s="67" t="s">
        <v>37</v>
      </c>
      <c r="D310" s="68"/>
      <c r="E310" s="68" t="n">
        <f aca="false">E296+E297+E298+E299+E300+E305</f>
        <v>419.05</v>
      </c>
      <c r="F310" s="68" t="n">
        <f aca="false">F296+F297+F298+F299+F300+F305</f>
        <v>16.26</v>
      </c>
      <c r="G310" s="68" t="n">
        <f aca="false">G296+G297+G298+G299+G300+G305</f>
        <v>8.85</v>
      </c>
      <c r="H310" s="68" t="n">
        <f aca="false">H296+H297+H298+H299+H300+H305</f>
        <v>60.04</v>
      </c>
      <c r="I310" s="68"/>
      <c r="J310" s="68" t="n">
        <f aca="false">J296+J297+J298+J299+J300+J305</f>
        <v>485.9</v>
      </c>
      <c r="K310" s="68" t="n">
        <f aca="false">K296+K297+K298+K299+K300+K305</f>
        <v>19.46</v>
      </c>
      <c r="L310" s="68" t="n">
        <f aca="false">L296+L297+L298+L299+L300+L305</f>
        <v>10.74</v>
      </c>
      <c r="M310" s="68" t="n">
        <f aca="false">M296+M297+M298+M299+M300+M305</f>
        <v>71.48</v>
      </c>
    </row>
    <row r="311" customFormat="false" ht="15" hidden="false" customHeight="true" outlineLevel="0" collapsed="false">
      <c r="B311" s="32" t="s">
        <v>38</v>
      </c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</row>
    <row r="312" customFormat="false" ht="16" hidden="false" customHeight="false" outlineLevel="0" collapsed="false">
      <c r="B312" s="103" t="s">
        <v>208</v>
      </c>
      <c r="C312" s="34" t="s">
        <v>209</v>
      </c>
      <c r="D312" s="115" t="n">
        <v>180</v>
      </c>
      <c r="E312" s="115" t="n">
        <f aca="false">J312/2*1.8</f>
        <v>97.2</v>
      </c>
      <c r="F312" s="115" t="n">
        <f aca="false">K312/2*1.8</f>
        <v>1.962</v>
      </c>
      <c r="G312" s="115" t="n">
        <f aca="false">L312/2*1.8</f>
        <v>2.727</v>
      </c>
      <c r="H312" s="115" t="n">
        <f aca="false">M312/2*1.8</f>
        <v>16.479</v>
      </c>
      <c r="I312" s="15" t="n">
        <v>200</v>
      </c>
      <c r="J312" s="15" t="n">
        <v>108</v>
      </c>
      <c r="K312" s="15" t="n">
        <v>2.18</v>
      </c>
      <c r="L312" s="15" t="n">
        <v>3.03</v>
      </c>
      <c r="M312" s="15" t="n">
        <v>18.31</v>
      </c>
    </row>
    <row r="313" customFormat="false" ht="28" hidden="false" customHeight="false" outlineLevel="0" collapsed="false">
      <c r="B313" s="142" t="s">
        <v>210</v>
      </c>
      <c r="C313" s="23" t="s">
        <v>211</v>
      </c>
      <c r="D313" s="18" t="n">
        <v>80</v>
      </c>
      <c r="E313" s="18" t="n">
        <v>99.68</v>
      </c>
      <c r="F313" s="18" t="n">
        <v>9.12</v>
      </c>
      <c r="G313" s="18" t="n">
        <v>4.54</v>
      </c>
      <c r="H313" s="18" t="n">
        <v>3.83</v>
      </c>
      <c r="I313" s="87" t="n">
        <v>100</v>
      </c>
      <c r="J313" s="88" t="n">
        <v>124.6</v>
      </c>
      <c r="K313" s="88" t="n">
        <v>11.41</v>
      </c>
      <c r="L313" s="88" t="n">
        <v>5.68</v>
      </c>
      <c r="M313" s="88" t="n">
        <v>4.79</v>
      </c>
    </row>
    <row r="314" customFormat="false" ht="28.5" hidden="false" customHeight="false" outlineLevel="0" collapsed="false">
      <c r="B314" s="143" t="s">
        <v>212</v>
      </c>
      <c r="C314" s="144" t="s">
        <v>81</v>
      </c>
      <c r="D314" s="70" t="n">
        <v>1</v>
      </c>
      <c r="E314" s="70" t="n">
        <v>62.8</v>
      </c>
      <c r="F314" s="70" t="n">
        <v>5.08</v>
      </c>
      <c r="G314" s="70" t="n">
        <v>4.6</v>
      </c>
      <c r="H314" s="70" t="n">
        <v>0.28</v>
      </c>
      <c r="I314" s="70" t="n">
        <v>1</v>
      </c>
      <c r="J314" s="70" t="n">
        <v>62.8</v>
      </c>
      <c r="K314" s="70" t="n">
        <v>5.08</v>
      </c>
      <c r="L314" s="70" t="n">
        <v>4.6</v>
      </c>
      <c r="M314" s="70" t="n">
        <v>0.28</v>
      </c>
    </row>
    <row r="315" customFormat="false" ht="16" hidden="false" customHeight="false" outlineLevel="0" collapsed="false">
      <c r="B315" s="103" t="s">
        <v>46</v>
      </c>
      <c r="C315" s="37" t="s">
        <v>25</v>
      </c>
      <c r="D315" s="15" t="n">
        <v>120</v>
      </c>
      <c r="E315" s="15" t="n">
        <v>53.7</v>
      </c>
      <c r="F315" s="15" t="n">
        <v>0.288</v>
      </c>
      <c r="G315" s="15" t="n">
        <v>0.54</v>
      </c>
      <c r="H315" s="15" t="n">
        <v>17.34</v>
      </c>
      <c r="I315" s="76" t="n">
        <v>180</v>
      </c>
      <c r="J315" s="77" t="n">
        <v>89.5</v>
      </c>
      <c r="K315" s="77" t="n">
        <v>0.48</v>
      </c>
      <c r="L315" s="77" t="n">
        <v>0.9</v>
      </c>
      <c r="M315" s="77" t="n">
        <v>28.9</v>
      </c>
    </row>
    <row r="316" customFormat="false" ht="16" hidden="false" customHeight="false" outlineLevel="0" collapsed="false">
      <c r="B316" s="85" t="s">
        <v>46</v>
      </c>
      <c r="C316" s="37" t="s">
        <v>134</v>
      </c>
      <c r="D316" s="15" t="n">
        <v>30</v>
      </c>
      <c r="E316" s="15" t="n">
        <v>71</v>
      </c>
      <c r="F316" s="15" t="n">
        <v>2.1</v>
      </c>
      <c r="G316" s="15" t="n">
        <v>2.4</v>
      </c>
      <c r="H316" s="15" t="n">
        <v>9.9</v>
      </c>
      <c r="I316" s="57" t="n">
        <v>30</v>
      </c>
      <c r="J316" s="39" t="n">
        <v>71</v>
      </c>
      <c r="K316" s="39" t="n">
        <v>2.1</v>
      </c>
      <c r="L316" s="39" t="n">
        <v>2.4</v>
      </c>
      <c r="M316" s="39" t="n">
        <v>9.9</v>
      </c>
    </row>
    <row r="317" customFormat="false" ht="15.5" hidden="false" customHeight="false" outlineLevel="0" collapsed="false">
      <c r="B317" s="107"/>
      <c r="C317" s="59" t="s">
        <v>102</v>
      </c>
      <c r="D317" s="32"/>
      <c r="E317" s="32" t="n">
        <f aca="false">SUM(E312:E316)</f>
        <v>384.38</v>
      </c>
      <c r="F317" s="32" t="n">
        <f aca="false">SUM(F312:F316)</f>
        <v>18.55</v>
      </c>
      <c r="G317" s="32" t="n">
        <f aca="false">SUM(G312:G316)</f>
        <v>14.807</v>
      </c>
      <c r="H317" s="32" t="n">
        <f aca="false">SUM(H312:H316)</f>
        <v>47.829</v>
      </c>
      <c r="I317" s="32"/>
      <c r="J317" s="32" t="n">
        <f aca="false">SUM(J312:J316)</f>
        <v>455.9</v>
      </c>
      <c r="K317" s="32" t="n">
        <f aca="false">SUM(K312:K316)</f>
        <v>21.25</v>
      </c>
      <c r="L317" s="32" t="n">
        <f aca="false">SUM(L312:L316)</f>
        <v>16.61</v>
      </c>
      <c r="M317" s="32" t="n">
        <f aca="false">SUM(M312:M316)</f>
        <v>62.18</v>
      </c>
    </row>
    <row r="318" customFormat="false" ht="14.5" hidden="false" customHeight="true" outlineLevel="0" collapsed="false">
      <c r="B318" s="81" t="s">
        <v>67</v>
      </c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</row>
    <row r="319" customFormat="false" ht="14.5" hidden="false" customHeight="true" outlineLevel="0" collapsed="false">
      <c r="B319" s="49" t="s">
        <v>14</v>
      </c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</row>
    <row r="320" customFormat="false" ht="28.5" hidden="false" customHeight="false" outlineLevel="0" collapsed="false">
      <c r="B320" s="72" t="s">
        <v>78</v>
      </c>
      <c r="C320" s="73" t="s">
        <v>43</v>
      </c>
      <c r="D320" s="74" t="n">
        <v>50</v>
      </c>
      <c r="E320" s="74" t="n">
        <v>31.11</v>
      </c>
      <c r="F320" s="74" t="n">
        <v>0.1</v>
      </c>
      <c r="G320" s="74" t="n">
        <v>0.33</v>
      </c>
      <c r="H320" s="74" t="n">
        <v>6.94</v>
      </c>
      <c r="I320" s="74" t="n">
        <v>60</v>
      </c>
      <c r="J320" s="74" t="n">
        <v>37.33</v>
      </c>
      <c r="K320" s="74" t="n">
        <v>0.12</v>
      </c>
      <c r="L320" s="74" t="n">
        <v>0.4</v>
      </c>
      <c r="M320" s="74" t="n">
        <v>8.32</v>
      </c>
    </row>
    <row r="321" customFormat="false" ht="0.75" hidden="false" customHeight="true" outlineLevel="0" collapsed="false">
      <c r="B321" s="16"/>
      <c r="C321" s="14"/>
      <c r="D321" s="15"/>
      <c r="E321" s="15"/>
      <c r="F321" s="15"/>
      <c r="G321" s="15"/>
      <c r="H321" s="15"/>
      <c r="I321" s="15"/>
      <c r="J321" s="15"/>
      <c r="K321" s="15"/>
      <c r="L321" s="15"/>
      <c r="M321" s="15"/>
    </row>
    <row r="322" customFormat="false" ht="16" hidden="false" customHeight="false" outlineLevel="0" collapsed="false">
      <c r="B322" s="7" t="s">
        <v>213</v>
      </c>
      <c r="C322" s="63" t="s">
        <v>157</v>
      </c>
      <c r="D322" s="15" t="n">
        <v>100</v>
      </c>
      <c r="E322" s="15" t="n">
        <v>137</v>
      </c>
      <c r="F322" s="15" t="n">
        <v>11.28</v>
      </c>
      <c r="G322" s="15" t="n">
        <v>3.01</v>
      </c>
      <c r="H322" s="15" t="n">
        <v>16.36</v>
      </c>
      <c r="I322" s="15" t="n">
        <v>120</v>
      </c>
      <c r="J322" s="15" t="n">
        <v>164.4</v>
      </c>
      <c r="K322" s="15" t="n">
        <v>13.53</v>
      </c>
      <c r="L322" s="15" t="n">
        <v>3.6</v>
      </c>
      <c r="M322" s="15" t="n">
        <v>19.51</v>
      </c>
    </row>
    <row r="323" customFormat="false" ht="16" hidden="false" customHeight="false" outlineLevel="0" collapsed="false">
      <c r="B323" s="7" t="s">
        <v>23</v>
      </c>
      <c r="C323" s="14" t="s">
        <v>24</v>
      </c>
      <c r="D323" s="15" t="n">
        <v>30</v>
      </c>
      <c r="E323" s="15" t="n">
        <v>71</v>
      </c>
      <c r="F323" s="15" t="n">
        <v>2.1</v>
      </c>
      <c r="G323" s="15" t="n">
        <v>2.4</v>
      </c>
      <c r="H323" s="15" t="n">
        <v>9.9</v>
      </c>
      <c r="I323" s="15" t="n">
        <v>30</v>
      </c>
      <c r="J323" s="15" t="n">
        <v>71</v>
      </c>
      <c r="K323" s="15" t="n">
        <v>2.1</v>
      </c>
      <c r="L323" s="15" t="n">
        <v>2.4</v>
      </c>
      <c r="M323" s="15" t="n">
        <v>9.9</v>
      </c>
    </row>
    <row r="324" customFormat="false" ht="16" hidden="false" customHeight="false" outlineLevel="0" collapsed="false">
      <c r="B324" s="7" t="s">
        <v>74</v>
      </c>
      <c r="C324" s="17" t="s">
        <v>75</v>
      </c>
      <c r="D324" s="18" t="n">
        <v>150</v>
      </c>
      <c r="E324" s="18" t="n">
        <v>98.6</v>
      </c>
      <c r="F324" s="18" t="n">
        <v>5.43</v>
      </c>
      <c r="G324" s="18" t="n">
        <v>4.35</v>
      </c>
      <c r="H324" s="18" t="n">
        <v>8.97</v>
      </c>
      <c r="I324" s="18" t="n">
        <v>180</v>
      </c>
      <c r="J324" s="18" t="n">
        <v>101.23</v>
      </c>
      <c r="K324" s="18" t="n">
        <v>5.5</v>
      </c>
      <c r="L324" s="18" t="n">
        <v>4.95</v>
      </c>
      <c r="M324" s="18" t="n">
        <v>8.86</v>
      </c>
    </row>
    <row r="325" customFormat="false" ht="16" hidden="false" customHeight="false" outlineLevel="0" collapsed="false">
      <c r="B325" s="27" t="s">
        <v>26</v>
      </c>
      <c r="C325" s="19" t="s">
        <v>27</v>
      </c>
      <c r="D325" s="20" t="n">
        <v>60</v>
      </c>
      <c r="E325" s="20" t="n">
        <v>47.3</v>
      </c>
      <c r="F325" s="20" t="n">
        <v>0.38</v>
      </c>
      <c r="G325" s="20" t="n">
        <v>0.38</v>
      </c>
      <c r="H325" s="20" t="n">
        <v>25.4</v>
      </c>
      <c r="I325" s="20" t="n">
        <v>80</v>
      </c>
      <c r="J325" s="20" t="n">
        <v>49.3</v>
      </c>
      <c r="K325" s="20" t="n">
        <v>0.39</v>
      </c>
      <c r="L325" s="20" t="n">
        <v>0.39</v>
      </c>
      <c r="M325" s="20" t="n">
        <v>28.5</v>
      </c>
    </row>
    <row r="326" customFormat="false" ht="16" hidden="false" customHeight="false" outlineLevel="0" collapsed="false">
      <c r="B326" s="7" t="s">
        <v>26</v>
      </c>
      <c r="C326" s="21" t="s">
        <v>28</v>
      </c>
      <c r="D326" s="20" t="n">
        <v>60</v>
      </c>
      <c r="E326" s="20" t="n">
        <v>91</v>
      </c>
      <c r="F326" s="20" t="n">
        <v>1.05</v>
      </c>
      <c r="G326" s="20" t="n">
        <v>0.15</v>
      </c>
      <c r="H326" s="20" t="n">
        <v>19.7</v>
      </c>
      <c r="I326" s="20" t="n">
        <v>80</v>
      </c>
      <c r="J326" s="20" t="n">
        <v>93</v>
      </c>
      <c r="K326" s="20" t="n">
        <v>1.25</v>
      </c>
      <c r="L326" s="20" t="n">
        <v>0.18</v>
      </c>
      <c r="M326" s="20" t="n">
        <v>19.67</v>
      </c>
    </row>
    <row r="327" customFormat="false" ht="15.5" hidden="false" customHeight="false" outlineLevel="0" collapsed="false">
      <c r="B327" s="22" t="s">
        <v>26</v>
      </c>
      <c r="C327" s="23" t="s">
        <v>29</v>
      </c>
      <c r="D327" s="18" t="n">
        <v>60</v>
      </c>
      <c r="E327" s="18" t="n">
        <v>25.2</v>
      </c>
      <c r="F327" s="18" t="n">
        <v>0.24</v>
      </c>
      <c r="G327" s="18" t="n">
        <v>0.18</v>
      </c>
      <c r="H327" s="18" t="n">
        <v>6.06</v>
      </c>
      <c r="I327" s="18" t="n">
        <v>80</v>
      </c>
      <c r="J327" s="18" t="n">
        <v>33.6</v>
      </c>
      <c r="K327" s="18" t="n">
        <v>0.32</v>
      </c>
      <c r="L327" s="18" t="n">
        <v>0.24</v>
      </c>
      <c r="M327" s="18" t="n">
        <v>8.08</v>
      </c>
    </row>
    <row r="328" customFormat="false" ht="15.5" hidden="false" customHeight="false" outlineLevel="0" collapsed="false">
      <c r="B328" s="24" t="s">
        <v>30</v>
      </c>
      <c r="C328" s="25" t="s">
        <v>31</v>
      </c>
      <c r="D328" s="26" t="n">
        <v>60</v>
      </c>
      <c r="E328" s="26" t="n">
        <v>30</v>
      </c>
      <c r="F328" s="26" t="n">
        <v>0.89</v>
      </c>
      <c r="G328" s="26" t="n">
        <v>0.12</v>
      </c>
      <c r="H328" s="26" t="n">
        <v>6.6</v>
      </c>
      <c r="I328" s="26" t="n">
        <v>80</v>
      </c>
      <c r="J328" s="26" t="n">
        <v>40</v>
      </c>
      <c r="K328" s="26" t="n">
        <v>1.18</v>
      </c>
      <c r="L328" s="26" t="n">
        <v>0.09</v>
      </c>
      <c r="M328" s="26" t="n">
        <v>8.8</v>
      </c>
    </row>
    <row r="329" customFormat="false" ht="16" hidden="false" customHeight="false" outlineLevel="0" collapsed="false">
      <c r="B329" s="27" t="s">
        <v>26</v>
      </c>
      <c r="C329" s="14" t="s">
        <v>32</v>
      </c>
      <c r="D329" s="15" t="n">
        <v>60</v>
      </c>
      <c r="E329" s="15" t="n">
        <v>28.8</v>
      </c>
      <c r="F329" s="15" t="n">
        <v>0.48</v>
      </c>
      <c r="G329" s="15" t="n">
        <v>0.2</v>
      </c>
      <c r="H329" s="15" t="n">
        <v>5.1</v>
      </c>
      <c r="I329" s="15" t="n">
        <v>80</v>
      </c>
      <c r="J329" s="15" t="n">
        <v>38.4</v>
      </c>
      <c r="K329" s="15" t="n">
        <v>0.64</v>
      </c>
      <c r="L329" s="15" t="n">
        <v>0.26</v>
      </c>
      <c r="M329" s="15" t="n">
        <v>6.8</v>
      </c>
    </row>
    <row r="330" customFormat="false" ht="16" hidden="false" customHeight="false" outlineLevel="0" collapsed="false">
      <c r="B330" s="7"/>
      <c r="C330" s="28" t="s">
        <v>33</v>
      </c>
      <c r="D330" s="15"/>
      <c r="E330" s="29" t="n">
        <f aca="false">E320+E321+E322+E323+E324+E325</f>
        <v>385.01</v>
      </c>
      <c r="F330" s="29" t="n">
        <f aca="false">F320+F321+F322+F323+F324+F325</f>
        <v>19.29</v>
      </c>
      <c r="G330" s="29" t="n">
        <f aca="false">G320+G321+G322+G323+G324+G325</f>
        <v>10.47</v>
      </c>
      <c r="H330" s="29" t="n">
        <f aca="false">H320+H321+H322+H323+H324+H325</f>
        <v>67.57</v>
      </c>
      <c r="I330" s="29"/>
      <c r="J330" s="29" t="n">
        <f aca="false">J320+J321+J322+J323+J324+J325</f>
        <v>423.26</v>
      </c>
      <c r="K330" s="29" t="n">
        <f aca="false">K320+K321+K322+K323+K324+K325</f>
        <v>21.64</v>
      </c>
      <c r="L330" s="29" t="n">
        <f aca="false">L320+L321+L322+L323+L324+L325</f>
        <v>11.74</v>
      </c>
      <c r="M330" s="29" t="n">
        <f aca="false">M320+M321+M322+M323+M324+M325</f>
        <v>75.09</v>
      </c>
    </row>
    <row r="331" customFormat="false" ht="20.25" hidden="false" customHeight="true" outlineLevel="0" collapsed="false">
      <c r="B331" s="7"/>
      <c r="C331" s="28" t="s">
        <v>34</v>
      </c>
      <c r="D331" s="15"/>
      <c r="E331" s="29" t="n">
        <f aca="false">E320+E321+E322+E323+E326</f>
        <v>330.11</v>
      </c>
      <c r="F331" s="29" t="n">
        <f aca="false">F320+F321+F322+F323+F326</f>
        <v>14.53</v>
      </c>
      <c r="G331" s="29" t="n">
        <f aca="false">G320+G321+G322+G323+G326</f>
        <v>5.89</v>
      </c>
      <c r="H331" s="29" t="n">
        <f aca="false">H320+H321+H322+H323+H326</f>
        <v>52.9</v>
      </c>
      <c r="I331" s="29"/>
      <c r="J331" s="29" t="n">
        <f aca="false">J320+J321+J322+J323+J324+J326</f>
        <v>466.96</v>
      </c>
      <c r="K331" s="29" t="n">
        <f aca="false">K320+K321+K322+K323+K324+K326</f>
        <v>22.5</v>
      </c>
      <c r="L331" s="29" t="n">
        <f aca="false">L320+L321+L322+L323+L324+L326</f>
        <v>11.53</v>
      </c>
      <c r="M331" s="29" t="n">
        <f aca="false">M320+M321+M322+M323+M324+M326</f>
        <v>66.26</v>
      </c>
    </row>
    <row r="332" customFormat="false" ht="16" hidden="false" customHeight="false" outlineLevel="0" collapsed="false">
      <c r="B332" s="7"/>
      <c r="C332" s="28" t="s">
        <v>35</v>
      </c>
      <c r="D332" s="15"/>
      <c r="E332" s="29" t="n">
        <f aca="false">E320+E321+E322+E323+E327</f>
        <v>264.31</v>
      </c>
      <c r="F332" s="29" t="n">
        <f aca="false">F320+F321+F322+F323+F327</f>
        <v>13.72</v>
      </c>
      <c r="G332" s="29" t="n">
        <f aca="false">G320+G321+G322+G323+G327</f>
        <v>5.92</v>
      </c>
      <c r="H332" s="29" t="n">
        <f aca="false">H320+H321+H322+H323+H327</f>
        <v>39.26</v>
      </c>
      <c r="I332" s="29"/>
      <c r="J332" s="29" t="n">
        <f aca="false">+J320+J321+J322+J323+J324+J327</f>
        <v>407.56</v>
      </c>
      <c r="K332" s="29" t="n">
        <f aca="false">+K320+K321+K322+K323+K324+K327</f>
        <v>21.57</v>
      </c>
      <c r="L332" s="29" t="n">
        <f aca="false">+L320+L321+L322+L323+L324+L327</f>
        <v>11.59</v>
      </c>
      <c r="M332" s="29" t="n">
        <f aca="false">+M320+M321+M322+M323+M324+M327</f>
        <v>54.67</v>
      </c>
    </row>
    <row r="333" customFormat="false" ht="16" hidden="false" customHeight="false" outlineLevel="0" collapsed="false">
      <c r="B333" s="7"/>
      <c r="C333" s="28" t="s">
        <v>36</v>
      </c>
      <c r="D333" s="15"/>
      <c r="E333" s="29" t="n">
        <f aca="false">E320+E321+E322+E323+E324+E328</f>
        <v>367.71</v>
      </c>
      <c r="F333" s="29" t="n">
        <f aca="false">F320+F321+F322+F323+F324+F328</f>
        <v>19.8</v>
      </c>
      <c r="G333" s="29" t="n">
        <f aca="false">G320+G321+G322+G323+G324+G328</f>
        <v>10.21</v>
      </c>
      <c r="H333" s="29" t="n">
        <f aca="false">H320+H321+H322+H323+H324+H328</f>
        <v>48.77</v>
      </c>
      <c r="I333" s="29"/>
      <c r="J333" s="29" t="n">
        <f aca="false">J320+J321+J322+J323+J324+J328</f>
        <v>413.96</v>
      </c>
      <c r="K333" s="29" t="n">
        <f aca="false">K320+K321+K322+K323+K324+K328</f>
        <v>22.43</v>
      </c>
      <c r="L333" s="29" t="n">
        <f aca="false">L320+L321+L322+L323+L324+L328</f>
        <v>11.44</v>
      </c>
      <c r="M333" s="29" t="n">
        <f aca="false">M320+M321+M322+M323+M324+M328</f>
        <v>55.39</v>
      </c>
    </row>
    <row r="334" customFormat="false" ht="15.5" hidden="false" customHeight="false" outlineLevel="0" collapsed="false">
      <c r="B334" s="66"/>
      <c r="C334" s="67" t="s">
        <v>37</v>
      </c>
      <c r="D334" s="68"/>
      <c r="E334" s="68" t="n">
        <f aca="false">E320+E321+E322+E323+E324+E329</f>
        <v>366.51</v>
      </c>
      <c r="F334" s="68" t="n">
        <f aca="false">F320+F321+F322+F323+F324+F329</f>
        <v>19.39</v>
      </c>
      <c r="G334" s="68" t="n">
        <f aca="false">G320+G321+G322+G323+G324+G329</f>
        <v>10.29</v>
      </c>
      <c r="H334" s="68" t="n">
        <f aca="false">H320+H321+H322+H323+H324+H329</f>
        <v>47.27</v>
      </c>
      <c r="I334" s="68"/>
      <c r="J334" s="68" t="n">
        <f aca="false">J320+J321+J322+J323+J324+J329</f>
        <v>412.36</v>
      </c>
      <c r="K334" s="68" t="n">
        <f aca="false">K320+K321+K322+K323+K324+K329</f>
        <v>21.89</v>
      </c>
      <c r="L334" s="68" t="n">
        <f aca="false">L320+L321+L322+L323+L324+L329</f>
        <v>11.61</v>
      </c>
      <c r="M334" s="68" t="n">
        <f aca="false">M320+M321+M322+M323+M324+M329</f>
        <v>53.39</v>
      </c>
    </row>
    <row r="335" customFormat="false" ht="15" hidden="false" customHeight="true" outlineLevel="0" collapsed="false">
      <c r="B335" s="32" t="s">
        <v>38</v>
      </c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</row>
    <row r="336" customFormat="false" ht="14.5" hidden="false" customHeight="false" outlineLevel="0" collapsed="false">
      <c r="B336" s="124" t="s">
        <v>92</v>
      </c>
      <c r="C336" s="25" t="s">
        <v>93</v>
      </c>
      <c r="D336" s="70" t="n">
        <v>180</v>
      </c>
      <c r="E336" s="70" t="n">
        <f aca="false">J336/2*1.8</f>
        <v>115.2</v>
      </c>
      <c r="F336" s="70" t="n">
        <f aca="false">K336/2*1.8</f>
        <v>2.106</v>
      </c>
      <c r="G336" s="70" t="n">
        <f aca="false">L336/2*1.8</f>
        <v>4.383</v>
      </c>
      <c r="H336" s="70" t="n">
        <f aca="false">M336/2*1.8</f>
        <v>19.458</v>
      </c>
      <c r="I336" s="26" t="n">
        <v>200</v>
      </c>
      <c r="J336" s="26" t="n">
        <v>128</v>
      </c>
      <c r="K336" s="26" t="n">
        <v>2.34</v>
      </c>
      <c r="L336" s="26" t="n">
        <v>4.87</v>
      </c>
      <c r="M336" s="26" t="n">
        <v>21.62</v>
      </c>
    </row>
    <row r="337" customFormat="false" ht="25.5" hidden="false" customHeight="true" outlineLevel="0" collapsed="false">
      <c r="B337" s="33" t="s">
        <v>42</v>
      </c>
      <c r="C337" s="37" t="s">
        <v>214</v>
      </c>
      <c r="D337" s="15" t="n">
        <v>60</v>
      </c>
      <c r="E337" s="40" t="n">
        <v>62.5</v>
      </c>
      <c r="F337" s="40" t="n">
        <v>0.78</v>
      </c>
      <c r="G337" s="40" t="n">
        <v>5.1</v>
      </c>
      <c r="H337" s="40" t="n">
        <v>3.84</v>
      </c>
      <c r="I337" s="77" t="n">
        <v>70</v>
      </c>
      <c r="J337" s="77" t="n">
        <v>72.91</v>
      </c>
      <c r="K337" s="77" t="n">
        <v>0.91</v>
      </c>
      <c r="L337" s="77" t="n">
        <v>5.95</v>
      </c>
      <c r="M337" s="118" t="n">
        <v>4.48</v>
      </c>
    </row>
    <row r="338" customFormat="false" ht="30" hidden="false" customHeight="true" outlineLevel="0" collapsed="false">
      <c r="B338" s="36" t="s">
        <v>215</v>
      </c>
      <c r="C338" s="37" t="s">
        <v>216</v>
      </c>
      <c r="D338" s="15" t="n">
        <v>45</v>
      </c>
      <c r="E338" s="15" t="n">
        <v>86.85</v>
      </c>
      <c r="F338" s="15" t="n">
        <v>4.32</v>
      </c>
      <c r="G338" s="15" t="n">
        <v>4.77</v>
      </c>
      <c r="H338" s="15" t="n">
        <v>2.25</v>
      </c>
      <c r="I338" s="77" t="n">
        <v>60</v>
      </c>
      <c r="J338" s="77" t="n">
        <v>122</v>
      </c>
      <c r="K338" s="77" t="n">
        <v>6.4</v>
      </c>
      <c r="L338" s="77" t="n">
        <v>9.1</v>
      </c>
      <c r="M338" s="77" t="n">
        <v>4.3</v>
      </c>
    </row>
    <row r="339" customFormat="false" ht="28.5" hidden="false" customHeight="false" outlineLevel="0" collapsed="false">
      <c r="B339" s="36" t="s">
        <v>130</v>
      </c>
      <c r="C339" s="37" t="s">
        <v>217</v>
      </c>
      <c r="D339" s="15" t="n">
        <v>80</v>
      </c>
      <c r="E339" s="15" t="n">
        <v>126</v>
      </c>
      <c r="F339" s="15" t="n">
        <v>2.98</v>
      </c>
      <c r="G339" s="15" t="n">
        <v>2.97</v>
      </c>
      <c r="H339" s="15" t="n">
        <v>21.65</v>
      </c>
      <c r="I339" s="39" t="n">
        <v>100</v>
      </c>
      <c r="J339" s="39" t="n">
        <v>137</v>
      </c>
      <c r="K339" s="39" t="n">
        <v>4.52</v>
      </c>
      <c r="L339" s="39" t="n">
        <v>3.85</v>
      </c>
      <c r="M339" s="39" t="n">
        <v>31.95</v>
      </c>
    </row>
    <row r="340" customFormat="false" ht="15" hidden="false" customHeight="false" outlineLevel="0" collapsed="false">
      <c r="B340" s="36" t="s">
        <v>132</v>
      </c>
      <c r="C340" s="37" t="s">
        <v>218</v>
      </c>
      <c r="D340" s="15" t="n">
        <v>180</v>
      </c>
      <c r="E340" s="38" t="n">
        <f aca="false">J340/2*1.8</f>
        <v>1.836</v>
      </c>
      <c r="F340" s="38" t="n">
        <f aca="false">K340/2*1.8</f>
        <v>0.045</v>
      </c>
      <c r="G340" s="38" t="n">
        <f aca="false">L340/2*1.8</f>
        <v>0.009</v>
      </c>
      <c r="H340" s="38" t="n">
        <f aca="false">M340/2*1.8</f>
        <v>0.162</v>
      </c>
      <c r="I340" s="39" t="n">
        <v>200</v>
      </c>
      <c r="J340" s="39" t="n">
        <v>2.04</v>
      </c>
      <c r="K340" s="39" t="n">
        <v>0.05</v>
      </c>
      <c r="L340" s="39" t="n">
        <v>0.01</v>
      </c>
      <c r="M340" s="39" t="n">
        <v>0.18</v>
      </c>
    </row>
    <row r="341" customFormat="false" ht="15" hidden="false" customHeight="false" outlineLevel="0" collapsed="false">
      <c r="B341" s="36" t="s">
        <v>46</v>
      </c>
      <c r="C341" s="37" t="s">
        <v>24</v>
      </c>
      <c r="D341" s="15" t="n">
        <v>30</v>
      </c>
      <c r="E341" s="15" t="n">
        <v>71</v>
      </c>
      <c r="F341" s="15" t="n">
        <v>2.1</v>
      </c>
      <c r="G341" s="15" t="n">
        <v>2.4</v>
      </c>
      <c r="H341" s="15" t="n">
        <v>9.9</v>
      </c>
      <c r="I341" s="39" t="n">
        <v>30</v>
      </c>
      <c r="J341" s="39" t="n">
        <v>71</v>
      </c>
      <c r="K341" s="39" t="n">
        <v>2.1</v>
      </c>
      <c r="L341" s="39" t="n">
        <v>2.4</v>
      </c>
      <c r="M341" s="39" t="n">
        <v>9.9</v>
      </c>
    </row>
    <row r="342" customFormat="false" ht="15.5" hidden="false" customHeight="false" outlineLevel="0" collapsed="false">
      <c r="B342" s="107"/>
      <c r="C342" s="79" t="s">
        <v>102</v>
      </c>
      <c r="D342" s="80"/>
      <c r="E342" s="80" t="n">
        <f aca="false">SUM(E336:E341)</f>
        <v>463.386</v>
      </c>
      <c r="F342" s="80" t="n">
        <f aca="false">SUM(F336:F341)</f>
        <v>12.331</v>
      </c>
      <c r="G342" s="80" t="n">
        <f aca="false">SUM(G336:G341)</f>
        <v>19.632</v>
      </c>
      <c r="H342" s="80" t="n">
        <f aca="false">SUM(H336:H341)</f>
        <v>57.26</v>
      </c>
      <c r="I342" s="80"/>
      <c r="J342" s="80" t="n">
        <f aca="false">SUM(J336:J341)</f>
        <v>532.95</v>
      </c>
      <c r="K342" s="80" t="n">
        <f aca="false">SUM(K336:K341)</f>
        <v>16.32</v>
      </c>
      <c r="L342" s="80" t="n">
        <f aca="false">SUM(L336:L341)</f>
        <v>26.18</v>
      </c>
      <c r="M342" s="80" t="n">
        <f aca="false">SUM(M336:M341)</f>
        <v>72.43</v>
      </c>
    </row>
    <row r="343" customFormat="false" ht="14.5" hidden="false" customHeight="true" outlineLevel="0" collapsed="false">
      <c r="B343" s="81" t="s">
        <v>83</v>
      </c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</row>
    <row r="344" customFormat="false" ht="14.5" hidden="false" customHeight="true" outlineLevel="0" collapsed="false">
      <c r="B344" s="49" t="s">
        <v>14</v>
      </c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</row>
    <row r="345" customFormat="false" ht="29" hidden="false" customHeight="false" outlineLevel="0" collapsed="false">
      <c r="B345" s="145" t="s">
        <v>219</v>
      </c>
      <c r="C345" s="146" t="s">
        <v>79</v>
      </c>
      <c r="D345" s="147" t="n">
        <v>50</v>
      </c>
      <c r="E345" s="147" t="n">
        <v>44</v>
      </c>
      <c r="F345" s="147" t="n">
        <v>1.08</v>
      </c>
      <c r="G345" s="147" t="n">
        <v>1.82</v>
      </c>
      <c r="H345" s="147" t="n">
        <v>6.62</v>
      </c>
      <c r="I345" s="147" t="n">
        <v>60</v>
      </c>
      <c r="J345" s="147" t="n">
        <v>52.8</v>
      </c>
      <c r="K345" s="147" t="n">
        <v>1.3</v>
      </c>
      <c r="L345" s="147" t="n">
        <v>2.19</v>
      </c>
      <c r="M345" s="147" t="n">
        <v>7.95</v>
      </c>
    </row>
    <row r="346" customFormat="false" ht="16" hidden="false" customHeight="false" outlineLevel="0" collapsed="false">
      <c r="B346" s="7" t="s">
        <v>213</v>
      </c>
      <c r="C346" s="19" t="s">
        <v>220</v>
      </c>
      <c r="D346" s="20" t="n">
        <v>100</v>
      </c>
      <c r="E346" s="20" t="n">
        <v>156</v>
      </c>
      <c r="F346" s="20" t="n">
        <v>12.31</v>
      </c>
      <c r="G346" s="20" t="n">
        <v>4.46</v>
      </c>
      <c r="H346" s="20" t="n">
        <v>16.86</v>
      </c>
      <c r="I346" s="20" t="n">
        <v>120</v>
      </c>
      <c r="J346" s="20" t="n">
        <v>187.2</v>
      </c>
      <c r="K346" s="20" t="n">
        <v>14.77</v>
      </c>
      <c r="L346" s="20" t="n">
        <v>5.35</v>
      </c>
      <c r="M346" s="20" t="n">
        <v>20.23</v>
      </c>
    </row>
    <row r="347" customFormat="false" ht="16" hidden="false" customHeight="false" outlineLevel="0" collapsed="false">
      <c r="B347" s="7" t="s">
        <v>23</v>
      </c>
      <c r="C347" s="14" t="s">
        <v>24</v>
      </c>
      <c r="D347" s="15" t="n">
        <v>30</v>
      </c>
      <c r="E347" s="15" t="n">
        <v>71</v>
      </c>
      <c r="F347" s="15" t="n">
        <v>2.1</v>
      </c>
      <c r="G347" s="15" t="n">
        <v>2.4</v>
      </c>
      <c r="H347" s="15" t="n">
        <v>9.9</v>
      </c>
      <c r="I347" s="15" t="n">
        <v>30</v>
      </c>
      <c r="J347" s="15" t="n">
        <v>71</v>
      </c>
      <c r="K347" s="15" t="n">
        <v>2.1</v>
      </c>
      <c r="L347" s="15" t="n">
        <v>2.4</v>
      </c>
      <c r="M347" s="15" t="n">
        <v>9.9</v>
      </c>
    </row>
    <row r="348" customFormat="false" ht="16" hidden="false" customHeight="false" outlineLevel="0" collapsed="false">
      <c r="B348" s="7" t="s">
        <v>23</v>
      </c>
      <c r="C348" s="14" t="s">
        <v>207</v>
      </c>
      <c r="D348" s="15" t="n">
        <v>15</v>
      </c>
      <c r="E348" s="15" t="n">
        <v>70.6</v>
      </c>
      <c r="F348" s="15" t="n">
        <v>4.6</v>
      </c>
      <c r="G348" s="15" t="n">
        <v>2.2</v>
      </c>
      <c r="H348" s="15" t="n">
        <v>3.6</v>
      </c>
      <c r="I348" s="15" t="n">
        <v>15</v>
      </c>
      <c r="J348" s="15" t="n">
        <v>70.6</v>
      </c>
      <c r="K348" s="15" t="n">
        <v>4.6</v>
      </c>
      <c r="L348" s="15" t="n">
        <v>2.2</v>
      </c>
      <c r="M348" s="15" t="n">
        <v>3.6</v>
      </c>
    </row>
    <row r="349" customFormat="false" ht="31.5" hidden="false" customHeight="false" outlineLevel="0" collapsed="false">
      <c r="B349" s="7" t="s">
        <v>108</v>
      </c>
      <c r="C349" s="14" t="s">
        <v>109</v>
      </c>
      <c r="D349" s="15" t="n">
        <v>150</v>
      </c>
      <c r="E349" s="15" t="n">
        <v>1.98</v>
      </c>
      <c r="F349" s="15" t="n">
        <v>0.03</v>
      </c>
      <c r="G349" s="15" t="n">
        <v>0.01</v>
      </c>
      <c r="H349" s="15" t="n">
        <v>0.16</v>
      </c>
      <c r="I349" s="15" t="n">
        <v>200</v>
      </c>
      <c r="J349" s="15" t="n">
        <v>2.04</v>
      </c>
      <c r="K349" s="15" t="n">
        <v>0.05</v>
      </c>
      <c r="L349" s="15" t="n">
        <v>0.01</v>
      </c>
      <c r="M349" s="15" t="n">
        <v>0.18</v>
      </c>
    </row>
    <row r="350" customFormat="false" ht="16" hidden="false" customHeight="false" outlineLevel="0" collapsed="false">
      <c r="B350" s="27" t="s">
        <v>26</v>
      </c>
      <c r="C350" s="19" t="s">
        <v>27</v>
      </c>
      <c r="D350" s="20" t="n">
        <v>60</v>
      </c>
      <c r="E350" s="20" t="n">
        <v>47.3</v>
      </c>
      <c r="F350" s="20" t="n">
        <v>0.38</v>
      </c>
      <c r="G350" s="20" t="n">
        <v>0.38</v>
      </c>
      <c r="H350" s="20" t="n">
        <v>25.4</v>
      </c>
      <c r="I350" s="20" t="n">
        <v>80</v>
      </c>
      <c r="J350" s="20" t="n">
        <v>49.3</v>
      </c>
      <c r="K350" s="20" t="n">
        <v>0.39</v>
      </c>
      <c r="L350" s="20" t="n">
        <v>0.39</v>
      </c>
      <c r="M350" s="20" t="n">
        <v>28.5</v>
      </c>
    </row>
    <row r="351" customFormat="false" ht="16" hidden="false" customHeight="false" outlineLevel="0" collapsed="false">
      <c r="B351" s="7" t="s">
        <v>26</v>
      </c>
      <c r="C351" s="21" t="s">
        <v>28</v>
      </c>
      <c r="D351" s="20" t="n">
        <v>60</v>
      </c>
      <c r="E351" s="20" t="n">
        <v>91</v>
      </c>
      <c r="F351" s="20" t="n">
        <v>1.05</v>
      </c>
      <c r="G351" s="20" t="n">
        <v>0.15</v>
      </c>
      <c r="H351" s="20" t="n">
        <v>19.7</v>
      </c>
      <c r="I351" s="20" t="n">
        <v>80</v>
      </c>
      <c r="J351" s="20" t="n">
        <v>93</v>
      </c>
      <c r="K351" s="20" t="n">
        <v>1.25</v>
      </c>
      <c r="L351" s="20" t="n">
        <v>0.18</v>
      </c>
      <c r="M351" s="20" t="n">
        <v>19.67</v>
      </c>
    </row>
    <row r="352" customFormat="false" ht="15.5" hidden="false" customHeight="false" outlineLevel="0" collapsed="false">
      <c r="B352" s="22" t="s">
        <v>26</v>
      </c>
      <c r="C352" s="23" t="s">
        <v>29</v>
      </c>
      <c r="D352" s="18" t="n">
        <v>60</v>
      </c>
      <c r="E352" s="18" t="n">
        <v>25.2</v>
      </c>
      <c r="F352" s="18" t="n">
        <v>0.24</v>
      </c>
      <c r="G352" s="18" t="n">
        <v>0.18</v>
      </c>
      <c r="H352" s="18" t="n">
        <v>6.06</v>
      </c>
      <c r="I352" s="18" t="n">
        <v>80</v>
      </c>
      <c r="J352" s="18" t="n">
        <v>33.6</v>
      </c>
      <c r="K352" s="18" t="n">
        <v>0.32</v>
      </c>
      <c r="L352" s="18" t="n">
        <v>0.24</v>
      </c>
      <c r="M352" s="18" t="n">
        <v>8.08</v>
      </c>
    </row>
    <row r="353" customFormat="false" ht="15.5" hidden="false" customHeight="false" outlineLevel="0" collapsed="false">
      <c r="B353" s="24" t="s">
        <v>30</v>
      </c>
      <c r="C353" s="25" t="s">
        <v>31</v>
      </c>
      <c r="D353" s="26" t="n">
        <v>60</v>
      </c>
      <c r="E353" s="26" t="n">
        <v>30</v>
      </c>
      <c r="F353" s="26" t="n">
        <v>0.89</v>
      </c>
      <c r="G353" s="26" t="n">
        <v>0.12</v>
      </c>
      <c r="H353" s="26" t="n">
        <v>6.6</v>
      </c>
      <c r="I353" s="26" t="n">
        <v>80</v>
      </c>
      <c r="J353" s="26" t="n">
        <v>40</v>
      </c>
      <c r="K353" s="26" t="n">
        <v>1.18</v>
      </c>
      <c r="L353" s="26" t="n">
        <v>0.09</v>
      </c>
      <c r="M353" s="26" t="n">
        <v>8.8</v>
      </c>
    </row>
    <row r="354" customFormat="false" ht="16" hidden="false" customHeight="false" outlineLevel="0" collapsed="false">
      <c r="B354" s="27" t="s">
        <v>26</v>
      </c>
      <c r="C354" s="14" t="s">
        <v>32</v>
      </c>
      <c r="D354" s="15" t="n">
        <v>60</v>
      </c>
      <c r="E354" s="15" t="n">
        <v>28.8</v>
      </c>
      <c r="F354" s="15" t="n">
        <v>0.48</v>
      </c>
      <c r="G354" s="15" t="n">
        <v>0.2</v>
      </c>
      <c r="H354" s="15" t="n">
        <v>5.1</v>
      </c>
      <c r="I354" s="15" t="n">
        <v>80</v>
      </c>
      <c r="J354" s="15" t="n">
        <v>38.4</v>
      </c>
      <c r="K354" s="15" t="n">
        <v>0.64</v>
      </c>
      <c r="L354" s="15" t="n">
        <v>0.26</v>
      </c>
      <c r="M354" s="15" t="n">
        <v>6.8</v>
      </c>
    </row>
    <row r="355" customFormat="false" ht="16" hidden="false" customHeight="false" outlineLevel="0" collapsed="false">
      <c r="B355" s="7"/>
      <c r="C355" s="28" t="s">
        <v>33</v>
      </c>
      <c r="D355" s="15"/>
      <c r="E355" s="29" t="n">
        <f aca="false">E345+E346+E347+E348+E349+E350</f>
        <v>390.88</v>
      </c>
      <c r="F355" s="29" t="n">
        <f aca="false">F345+F346+F347+F348+F349+F350</f>
        <v>20.5</v>
      </c>
      <c r="G355" s="29" t="n">
        <f aca="false">G345+G346+G347+G348+G349+G350</f>
        <v>11.27</v>
      </c>
      <c r="H355" s="29" t="n">
        <f aca="false">H345+H346+H347+H348+H349+H350</f>
        <v>62.54</v>
      </c>
      <c r="I355" s="29"/>
      <c r="J355" s="29" t="n">
        <f aca="false">J345+J346+J347+J348+J349+J350</f>
        <v>432.94</v>
      </c>
      <c r="K355" s="29" t="n">
        <f aca="false">K345+K346+K347+K348+K349+K350</f>
        <v>23.21</v>
      </c>
      <c r="L355" s="29" t="n">
        <f aca="false">L345+L346+L347+L348+L349+L350</f>
        <v>12.54</v>
      </c>
      <c r="M355" s="29" t="n">
        <f aca="false">M345+M346+M347+M348+M349+M350</f>
        <v>70.36</v>
      </c>
    </row>
    <row r="356" customFormat="false" ht="16" hidden="false" customHeight="false" outlineLevel="0" collapsed="false">
      <c r="B356" s="7"/>
      <c r="C356" s="28" t="s">
        <v>34</v>
      </c>
      <c r="D356" s="15"/>
      <c r="E356" s="29" t="n">
        <f aca="false">E345+E346+E347+E348+E351</f>
        <v>432.6</v>
      </c>
      <c r="F356" s="29" t="n">
        <f aca="false">F345+F346+F347+F348+F351</f>
        <v>21.14</v>
      </c>
      <c r="G356" s="29" t="n">
        <f aca="false">G345+G346+G347+G348+G351</f>
        <v>11.03</v>
      </c>
      <c r="H356" s="29" t="n">
        <f aca="false">H345+H346+H347+H348+H351</f>
        <v>56.68</v>
      </c>
      <c r="I356" s="29"/>
      <c r="J356" s="29" t="n">
        <f aca="false">J345+J346+J347+J348+J349+J351</f>
        <v>476.64</v>
      </c>
      <c r="K356" s="29" t="n">
        <f aca="false">K345+K346+K347+K348+K349+K351</f>
        <v>24.07</v>
      </c>
      <c r="L356" s="29" t="n">
        <f aca="false">L345+L346+L347+L348+L349+L351</f>
        <v>12.33</v>
      </c>
      <c r="M356" s="29" t="n">
        <f aca="false">M345+M346+M347+M348+M349+M351</f>
        <v>61.53</v>
      </c>
    </row>
    <row r="357" customFormat="false" ht="16" hidden="false" customHeight="false" outlineLevel="0" collapsed="false">
      <c r="B357" s="7"/>
      <c r="C357" s="28" t="s">
        <v>35</v>
      </c>
      <c r="D357" s="15"/>
      <c r="E357" s="29" t="n">
        <f aca="false">E345+E346+E347+E348+E352</f>
        <v>366.8</v>
      </c>
      <c r="F357" s="29" t="n">
        <f aca="false">F345+F346+F347+F348+F352</f>
        <v>20.33</v>
      </c>
      <c r="G357" s="29" t="n">
        <f aca="false">G345+G346+G347+G348+G352</f>
        <v>11.06</v>
      </c>
      <c r="H357" s="29" t="n">
        <f aca="false">H345+H346+H347+H348+H352</f>
        <v>43.04</v>
      </c>
      <c r="I357" s="29"/>
      <c r="J357" s="29" t="n">
        <f aca="false">+J345+J346+J347+J348+J349+J352</f>
        <v>417.24</v>
      </c>
      <c r="K357" s="29" t="n">
        <f aca="false">+K345+K346+K347+K348+K349+K352</f>
        <v>23.14</v>
      </c>
      <c r="L357" s="29" t="n">
        <f aca="false">+L345+L346+L347+L348+L349+L352</f>
        <v>12.39</v>
      </c>
      <c r="M357" s="29" t="n">
        <f aca="false">+M345+M346+M347+M348+M349+M352</f>
        <v>49.94</v>
      </c>
    </row>
    <row r="358" customFormat="false" ht="16" hidden="false" customHeight="false" outlineLevel="0" collapsed="false">
      <c r="B358" s="7"/>
      <c r="C358" s="28" t="s">
        <v>36</v>
      </c>
      <c r="D358" s="15"/>
      <c r="E358" s="29" t="n">
        <f aca="false">E345+E346+E347+E348+E349+E353</f>
        <v>373.58</v>
      </c>
      <c r="F358" s="29" t="n">
        <f aca="false">F345+F346+F347+F348+F349+F353</f>
        <v>21.01</v>
      </c>
      <c r="G358" s="29" t="n">
        <f aca="false">G345+G346+G347+G348+G349+G353</f>
        <v>11.01</v>
      </c>
      <c r="H358" s="29" t="n">
        <f aca="false">H345+H346+H347+H348+H349+H353</f>
        <v>43.74</v>
      </c>
      <c r="I358" s="29"/>
      <c r="J358" s="29" t="n">
        <f aca="false">J345+J346+J347+J348+J349+J353</f>
        <v>423.64</v>
      </c>
      <c r="K358" s="29" t="n">
        <f aca="false">K345+K346+K347+K348+K349+K353</f>
        <v>24</v>
      </c>
      <c r="L358" s="29" t="n">
        <f aca="false">L345+L346+L347+L348+L349+L353</f>
        <v>12.24</v>
      </c>
      <c r="M358" s="29" t="n">
        <f aca="false">M345+M346+M347+M348+M349+M353</f>
        <v>50.66</v>
      </c>
    </row>
    <row r="359" customFormat="false" ht="15.5" hidden="false" customHeight="false" outlineLevel="0" collapsed="false">
      <c r="B359" s="66"/>
      <c r="C359" s="67" t="s">
        <v>37</v>
      </c>
      <c r="D359" s="68"/>
      <c r="E359" s="68" t="n">
        <f aca="false">E345+E346+E347+E348+E349+E354</f>
        <v>372.38</v>
      </c>
      <c r="F359" s="68" t="n">
        <f aca="false">F345+F346+F347+F348+F349+F354</f>
        <v>20.6</v>
      </c>
      <c r="G359" s="68" t="n">
        <f aca="false">G345+G346+G347+G348+G349+G354</f>
        <v>11.09</v>
      </c>
      <c r="H359" s="68" t="n">
        <f aca="false">H345+H346+H347+H348+H349+H354</f>
        <v>42.24</v>
      </c>
      <c r="I359" s="68"/>
      <c r="J359" s="68" t="n">
        <f aca="false">J345+J346+J347+J348+J349+J354</f>
        <v>422.04</v>
      </c>
      <c r="K359" s="68" t="n">
        <f aca="false">K345+K346+K347+K348+K349+K354</f>
        <v>23.46</v>
      </c>
      <c r="L359" s="68" t="n">
        <f aca="false">L345+L346+L347+L348+L349+L354</f>
        <v>12.41</v>
      </c>
      <c r="M359" s="68" t="n">
        <f aca="false">M345+M346+M347+M348+M349+M354</f>
        <v>48.66</v>
      </c>
    </row>
    <row r="360" customFormat="false" ht="15" hidden="false" customHeight="true" outlineLevel="0" collapsed="false">
      <c r="B360" s="32" t="s">
        <v>38</v>
      </c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</row>
    <row r="361" customFormat="false" ht="31" hidden="false" customHeight="false" outlineLevel="0" collapsed="false">
      <c r="B361" s="145" t="s">
        <v>68</v>
      </c>
      <c r="C361" s="148" t="s">
        <v>69</v>
      </c>
      <c r="D361" s="147" t="n">
        <v>60</v>
      </c>
      <c r="E361" s="147" t="n">
        <v>41.4</v>
      </c>
      <c r="F361" s="147" t="n">
        <v>1.19</v>
      </c>
      <c r="G361" s="147" t="n">
        <v>2.56</v>
      </c>
      <c r="H361" s="147" t="n">
        <v>8.26</v>
      </c>
      <c r="I361" s="147" t="n">
        <v>70</v>
      </c>
      <c r="J361" s="147" t="n">
        <v>48.3</v>
      </c>
      <c r="K361" s="147" t="n">
        <v>1.38</v>
      </c>
      <c r="L361" s="147" t="n">
        <v>3</v>
      </c>
      <c r="M361" s="147" t="n">
        <v>9.63</v>
      </c>
    </row>
    <row r="362" customFormat="false" ht="14.5" hidden="false" customHeight="false" outlineLevel="0" collapsed="false">
      <c r="B362" s="149" t="s">
        <v>221</v>
      </c>
      <c r="C362" s="69" t="s">
        <v>222</v>
      </c>
      <c r="D362" s="57" t="n">
        <v>180</v>
      </c>
      <c r="E362" s="39" t="n">
        <f aca="false">J362/2*1.8</f>
        <v>98.1</v>
      </c>
      <c r="F362" s="39" t="n">
        <f aca="false">K362/2*1.8</f>
        <v>3.762</v>
      </c>
      <c r="G362" s="39" t="n">
        <f aca="false">L362/2*1.8</f>
        <v>4.482</v>
      </c>
      <c r="H362" s="39" t="n">
        <f aca="false">M362/2*1.8</f>
        <v>10.998</v>
      </c>
      <c r="I362" s="57" t="n">
        <v>200</v>
      </c>
      <c r="J362" s="39" t="n">
        <v>109</v>
      </c>
      <c r="K362" s="39" t="n">
        <v>4.18</v>
      </c>
      <c r="L362" s="39" t="n">
        <v>4.98</v>
      </c>
      <c r="M362" s="39" t="n">
        <v>12.22</v>
      </c>
    </row>
    <row r="363" customFormat="false" ht="14.5" hidden="false" customHeight="false" outlineLevel="0" collapsed="false">
      <c r="B363" s="149" t="s">
        <v>223</v>
      </c>
      <c r="C363" s="69" t="s">
        <v>224</v>
      </c>
      <c r="D363" s="57" t="n">
        <v>50</v>
      </c>
      <c r="E363" s="39" t="n">
        <v>66</v>
      </c>
      <c r="F363" s="39" t="n">
        <v>5.11</v>
      </c>
      <c r="G363" s="39" t="n">
        <v>4.88</v>
      </c>
      <c r="H363" s="39" t="n">
        <v>66</v>
      </c>
      <c r="I363" s="57" t="n">
        <v>50</v>
      </c>
      <c r="J363" s="39" t="n">
        <v>66</v>
      </c>
      <c r="K363" s="39" t="n">
        <v>5.11</v>
      </c>
      <c r="L363" s="39" t="n">
        <v>4.88</v>
      </c>
      <c r="M363" s="39" t="n">
        <v>66</v>
      </c>
    </row>
    <row r="364" customFormat="false" ht="14.5" hidden="false" customHeight="false" outlineLevel="0" collapsed="false">
      <c r="B364" s="149" t="s">
        <v>225</v>
      </c>
      <c r="C364" s="69" t="s">
        <v>226</v>
      </c>
      <c r="D364" s="57" t="n">
        <v>80</v>
      </c>
      <c r="E364" s="39" t="n">
        <v>269.6</v>
      </c>
      <c r="F364" s="39" t="n">
        <v>9.13</v>
      </c>
      <c r="G364" s="39" t="n">
        <v>2.22</v>
      </c>
      <c r="H364" s="39" t="n">
        <v>52.34</v>
      </c>
      <c r="I364" s="57" t="n">
        <v>100</v>
      </c>
      <c r="J364" s="39" t="n">
        <v>337</v>
      </c>
      <c r="K364" s="39" t="n">
        <v>11.41</v>
      </c>
      <c r="L364" s="39" t="n">
        <v>2.77</v>
      </c>
      <c r="M364" s="39" t="n">
        <v>65.43</v>
      </c>
    </row>
    <row r="365" customFormat="false" ht="14.5" hidden="false" customHeight="false" outlineLevel="0" collapsed="false">
      <c r="B365" s="149" t="s">
        <v>64</v>
      </c>
      <c r="C365" s="69" t="s">
        <v>65</v>
      </c>
      <c r="D365" s="57" t="n">
        <v>180</v>
      </c>
      <c r="E365" s="39" t="n">
        <f aca="false">J365/2*1.8</f>
        <v>59.4</v>
      </c>
      <c r="F365" s="39" t="n">
        <f aca="false">K365/2*1.8</f>
        <v>0.27</v>
      </c>
      <c r="G365" s="39" t="n">
        <f aca="false">L365/2*1.8</f>
        <v>0</v>
      </c>
      <c r="H365" s="39" t="n">
        <f aca="false">M365/2*1.8</f>
        <v>14.67</v>
      </c>
      <c r="I365" s="57" t="n">
        <v>200</v>
      </c>
      <c r="J365" s="39" t="n">
        <v>66</v>
      </c>
      <c r="K365" s="39" t="n">
        <v>0.3</v>
      </c>
      <c r="L365" s="39" t="n">
        <v>0</v>
      </c>
      <c r="M365" s="39" t="n">
        <v>16.3</v>
      </c>
    </row>
    <row r="366" customFormat="false" ht="14.5" hidden="false" customHeight="false" outlineLevel="0" collapsed="false">
      <c r="B366" s="149" t="s">
        <v>46</v>
      </c>
      <c r="C366" s="69" t="s">
        <v>24</v>
      </c>
      <c r="D366" s="57" t="n">
        <v>30</v>
      </c>
      <c r="E366" s="39" t="n">
        <v>71</v>
      </c>
      <c r="F366" s="39" t="n">
        <v>2.1</v>
      </c>
      <c r="G366" s="39" t="n">
        <v>2.4</v>
      </c>
      <c r="H366" s="39" t="n">
        <v>9.9</v>
      </c>
      <c r="I366" s="57" t="n">
        <v>30</v>
      </c>
      <c r="J366" s="39" t="n">
        <v>71</v>
      </c>
      <c r="K366" s="39" t="n">
        <v>2.1</v>
      </c>
      <c r="L366" s="39" t="n">
        <v>2.4</v>
      </c>
      <c r="M366" s="39" t="n">
        <v>9.9</v>
      </c>
    </row>
    <row r="367" customFormat="false" ht="15.5" hidden="false" customHeight="false" outlineLevel="0" collapsed="false">
      <c r="B367" s="150"/>
      <c r="C367" s="135" t="s">
        <v>102</v>
      </c>
      <c r="D367" s="89"/>
      <c r="E367" s="89" t="n">
        <f aca="false">SUM(E361:E366)</f>
        <v>605.5</v>
      </c>
      <c r="F367" s="89" t="n">
        <f aca="false">SUM(F361:F366)</f>
        <v>21.562</v>
      </c>
      <c r="G367" s="89" t="n">
        <f aca="false">SUM(G361:G366)</f>
        <v>16.542</v>
      </c>
      <c r="H367" s="89" t="n">
        <f aca="false">SUM(H361:H366)</f>
        <v>162.168</v>
      </c>
      <c r="I367" s="89"/>
      <c r="J367" s="89" t="n">
        <f aca="false">SUM(J361:J366)</f>
        <v>697.3</v>
      </c>
      <c r="K367" s="89" t="n">
        <f aca="false">SUM(K361:K366)</f>
        <v>24.48</v>
      </c>
      <c r="L367" s="89" t="n">
        <f aca="false">SUM(L361:L366)</f>
        <v>18.03</v>
      </c>
      <c r="M367" s="89" t="n">
        <f aca="false">SUM(M361:M366)</f>
        <v>179.48</v>
      </c>
    </row>
    <row r="368" customFormat="false" ht="14.5" hidden="false" customHeight="false" outlineLevel="0" collapsed="false">
      <c r="B368" s="92" t="s">
        <v>103</v>
      </c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</row>
    <row r="369" customFormat="false" ht="14.5" hidden="false" customHeight="false" outlineLevel="0" collapsed="false">
      <c r="B369" s="92" t="s">
        <v>14</v>
      </c>
      <c r="C369" s="92"/>
      <c r="D369" s="92"/>
      <c r="E369" s="92"/>
      <c r="F369" s="92"/>
      <c r="G369" s="92"/>
      <c r="H369" s="92"/>
      <c r="I369" s="92"/>
      <c r="J369" s="92"/>
      <c r="K369" s="92"/>
      <c r="L369" s="92"/>
      <c r="M369" s="92"/>
    </row>
    <row r="370" customFormat="false" ht="29.25" hidden="false" customHeight="true" outlineLevel="0" collapsed="false">
      <c r="B370" s="147" t="s">
        <v>158</v>
      </c>
      <c r="C370" s="73" t="s">
        <v>227</v>
      </c>
      <c r="D370" s="74" t="n">
        <v>50</v>
      </c>
      <c r="E370" s="74" t="n">
        <v>34</v>
      </c>
      <c r="F370" s="74" t="n">
        <v>1</v>
      </c>
      <c r="G370" s="74" t="n">
        <v>1.8</v>
      </c>
      <c r="H370" s="74" t="n">
        <v>3.1</v>
      </c>
      <c r="I370" s="74" t="n">
        <v>75</v>
      </c>
      <c r="J370" s="74" t="n">
        <v>51</v>
      </c>
      <c r="K370" s="74" t="n">
        <v>1.5</v>
      </c>
      <c r="L370" s="74" t="n">
        <v>2.7</v>
      </c>
      <c r="M370" s="74" t="n">
        <v>4.7</v>
      </c>
    </row>
    <row r="371" customFormat="false" ht="16" hidden="true" customHeight="false" outlineLevel="0" collapsed="false">
      <c r="B371" s="27"/>
      <c r="C371" s="14"/>
      <c r="D371" s="15"/>
      <c r="E371" s="15"/>
      <c r="F371" s="15"/>
      <c r="G371" s="15"/>
      <c r="H371" s="15"/>
      <c r="I371" s="15"/>
      <c r="J371" s="15"/>
      <c r="K371" s="15"/>
      <c r="L371" s="15"/>
      <c r="M371" s="15"/>
    </row>
    <row r="372" customFormat="false" ht="16" hidden="false" customHeight="false" outlineLevel="0" collapsed="false">
      <c r="B372" s="16" t="s">
        <v>228</v>
      </c>
      <c r="C372" s="14" t="s">
        <v>229</v>
      </c>
      <c r="D372" s="15" t="n">
        <v>80</v>
      </c>
      <c r="E372" s="15" t="n">
        <v>100.8</v>
      </c>
      <c r="F372" s="15" t="n">
        <v>2.9</v>
      </c>
      <c r="G372" s="15" t="n">
        <v>0.21</v>
      </c>
      <c r="H372" s="15" t="n">
        <v>21.23</v>
      </c>
      <c r="I372" s="15" t="n">
        <v>100</v>
      </c>
      <c r="J372" s="15" t="n">
        <v>126</v>
      </c>
      <c r="K372" s="15" t="n">
        <v>3.66</v>
      </c>
      <c r="L372" s="15" t="n">
        <v>0.43</v>
      </c>
      <c r="M372" s="15" t="n">
        <v>26.54</v>
      </c>
    </row>
    <row r="373" customFormat="false" ht="16" hidden="true" customHeight="false" outlineLevel="0" collapsed="false">
      <c r="B373" s="16"/>
      <c r="C373" s="14"/>
      <c r="D373" s="15"/>
      <c r="E373" s="15"/>
      <c r="F373" s="15"/>
      <c r="G373" s="15"/>
      <c r="H373" s="15"/>
      <c r="I373" s="15"/>
      <c r="J373" s="15"/>
      <c r="K373" s="15"/>
      <c r="L373" s="15"/>
      <c r="M373" s="15"/>
    </row>
    <row r="374" customFormat="false" ht="16" hidden="false" customHeight="false" outlineLevel="0" collapsed="false">
      <c r="B374" s="7" t="s">
        <v>23</v>
      </c>
      <c r="C374" s="14" t="s">
        <v>24</v>
      </c>
      <c r="D374" s="15" t="n">
        <v>30</v>
      </c>
      <c r="E374" s="15" t="n">
        <v>71</v>
      </c>
      <c r="F374" s="15" t="n">
        <v>2.1</v>
      </c>
      <c r="G374" s="15" t="n">
        <v>2.4</v>
      </c>
      <c r="H374" s="15" t="n">
        <v>9.9</v>
      </c>
      <c r="I374" s="15" t="n">
        <v>30</v>
      </c>
      <c r="J374" s="15" t="n">
        <v>71</v>
      </c>
      <c r="K374" s="15" t="n">
        <v>2.1</v>
      </c>
      <c r="L374" s="15" t="n">
        <v>2.4</v>
      </c>
      <c r="M374" s="15" t="n">
        <v>9.9</v>
      </c>
    </row>
    <row r="375" customFormat="false" ht="16" hidden="false" customHeight="false" outlineLevel="0" collapsed="false">
      <c r="B375" s="7" t="s">
        <v>23</v>
      </c>
      <c r="C375" s="17" t="s">
        <v>55</v>
      </c>
      <c r="D375" s="18" t="n">
        <v>100</v>
      </c>
      <c r="E375" s="18" t="n">
        <v>82</v>
      </c>
      <c r="F375" s="18" t="n">
        <v>1.6</v>
      </c>
      <c r="G375" s="18" t="n">
        <v>5.8</v>
      </c>
      <c r="H375" s="18" t="n">
        <v>4.9</v>
      </c>
      <c r="I375" s="18" t="n">
        <v>125</v>
      </c>
      <c r="J375" s="18" t="n">
        <v>86</v>
      </c>
      <c r="K375" s="18" t="n">
        <v>2</v>
      </c>
      <c r="L375" s="18" t="n">
        <v>6.3</v>
      </c>
      <c r="M375" s="18" t="n">
        <v>5.3</v>
      </c>
    </row>
    <row r="376" customFormat="false" ht="16" hidden="false" customHeight="false" outlineLevel="0" collapsed="false">
      <c r="B376" s="27" t="s">
        <v>26</v>
      </c>
      <c r="C376" s="19" t="s">
        <v>27</v>
      </c>
      <c r="D376" s="20" t="n">
        <v>60</v>
      </c>
      <c r="E376" s="20" t="n">
        <v>47.3</v>
      </c>
      <c r="F376" s="20" t="n">
        <v>0.38</v>
      </c>
      <c r="G376" s="20" t="n">
        <v>0.38</v>
      </c>
      <c r="H376" s="20" t="n">
        <v>25.4</v>
      </c>
      <c r="I376" s="20" t="n">
        <v>80</v>
      </c>
      <c r="J376" s="20" t="n">
        <v>49.3</v>
      </c>
      <c r="K376" s="20" t="n">
        <v>0.39</v>
      </c>
      <c r="L376" s="20" t="n">
        <v>0.39</v>
      </c>
      <c r="M376" s="20" t="n">
        <v>28.5</v>
      </c>
    </row>
    <row r="377" customFormat="false" ht="16" hidden="false" customHeight="false" outlineLevel="0" collapsed="false">
      <c r="B377" s="7" t="s">
        <v>26</v>
      </c>
      <c r="C377" s="21" t="s">
        <v>28</v>
      </c>
      <c r="D377" s="20" t="n">
        <v>60</v>
      </c>
      <c r="E377" s="20" t="n">
        <v>91</v>
      </c>
      <c r="F377" s="20" t="n">
        <v>1.05</v>
      </c>
      <c r="G377" s="20" t="n">
        <v>0.15</v>
      </c>
      <c r="H377" s="20" t="n">
        <v>19.7</v>
      </c>
      <c r="I377" s="20" t="n">
        <v>80</v>
      </c>
      <c r="J377" s="20" t="n">
        <v>93</v>
      </c>
      <c r="K377" s="20" t="n">
        <v>1.25</v>
      </c>
      <c r="L377" s="20" t="n">
        <v>0.18</v>
      </c>
      <c r="M377" s="20" t="n">
        <v>19.67</v>
      </c>
    </row>
    <row r="378" customFormat="false" ht="32.25" hidden="false" customHeight="true" outlineLevel="0" collapsed="false">
      <c r="B378" s="22" t="s">
        <v>26</v>
      </c>
      <c r="C378" s="23" t="s">
        <v>29</v>
      </c>
      <c r="D378" s="18" t="n">
        <v>60</v>
      </c>
      <c r="E378" s="18" t="n">
        <v>25.2</v>
      </c>
      <c r="F378" s="18" t="n">
        <v>0.24</v>
      </c>
      <c r="G378" s="18" t="n">
        <v>0.18</v>
      </c>
      <c r="H378" s="18" t="n">
        <v>6.06</v>
      </c>
      <c r="I378" s="18" t="n">
        <v>80</v>
      </c>
      <c r="J378" s="18" t="n">
        <v>33.6</v>
      </c>
      <c r="K378" s="18" t="n">
        <v>0.32</v>
      </c>
      <c r="L378" s="18" t="n">
        <v>0.24</v>
      </c>
      <c r="M378" s="18" t="n">
        <v>8.08</v>
      </c>
    </row>
    <row r="379" customFormat="false" ht="15.5" hidden="false" customHeight="false" outlineLevel="0" collapsed="false">
      <c r="B379" s="24" t="s">
        <v>30</v>
      </c>
      <c r="C379" s="25" t="s">
        <v>31</v>
      </c>
      <c r="D379" s="26" t="n">
        <v>60</v>
      </c>
      <c r="E379" s="26" t="n">
        <v>30</v>
      </c>
      <c r="F379" s="26" t="n">
        <v>0.89</v>
      </c>
      <c r="G379" s="26" t="n">
        <v>0.12</v>
      </c>
      <c r="H379" s="26" t="n">
        <v>6.6</v>
      </c>
      <c r="I379" s="26" t="n">
        <v>80</v>
      </c>
      <c r="J379" s="26" t="n">
        <v>40</v>
      </c>
      <c r="K379" s="26" t="n">
        <v>1.18</v>
      </c>
      <c r="L379" s="26" t="n">
        <v>0.09</v>
      </c>
      <c r="M379" s="26" t="n">
        <v>8.8</v>
      </c>
    </row>
    <row r="380" customFormat="false" ht="16" hidden="false" customHeight="false" outlineLevel="0" collapsed="false">
      <c r="B380" s="27" t="s">
        <v>26</v>
      </c>
      <c r="C380" s="14" t="s">
        <v>32</v>
      </c>
      <c r="D380" s="15" t="n">
        <v>60</v>
      </c>
      <c r="E380" s="15" t="n">
        <v>28.8</v>
      </c>
      <c r="F380" s="15" t="n">
        <v>0.48</v>
      </c>
      <c r="G380" s="15" t="n">
        <v>0.2</v>
      </c>
      <c r="H380" s="15" t="n">
        <v>5.1</v>
      </c>
      <c r="I380" s="15" t="n">
        <v>80</v>
      </c>
      <c r="J380" s="15" t="n">
        <v>38.4</v>
      </c>
      <c r="K380" s="15" t="n">
        <v>0.64</v>
      </c>
      <c r="L380" s="15" t="n">
        <v>0.26</v>
      </c>
      <c r="M380" s="15" t="n">
        <v>6.8</v>
      </c>
    </row>
    <row r="381" customFormat="false" ht="16" hidden="false" customHeight="false" outlineLevel="0" collapsed="false">
      <c r="B381" s="7"/>
      <c r="C381" s="28" t="s">
        <v>33</v>
      </c>
      <c r="D381" s="15"/>
      <c r="E381" s="29" t="n">
        <v>335</v>
      </c>
      <c r="F381" s="29" t="n">
        <f aca="false">F371+F372+F373+F374+F375+F376</f>
        <v>6.98</v>
      </c>
      <c r="G381" s="29" t="n">
        <f aca="false">G371+G372+G373+G374+G375+G376</f>
        <v>8.79</v>
      </c>
      <c r="H381" s="29" t="n">
        <f aca="false">H371+H372+H373+H374+H375+H376</f>
        <v>61.43</v>
      </c>
      <c r="I381" s="29"/>
      <c r="J381" s="29" t="n">
        <v>344.3</v>
      </c>
      <c r="K381" s="29" t="n">
        <f aca="false">K371+K372+K373+K374+K375+K376</f>
        <v>8.15</v>
      </c>
      <c r="L381" s="29" t="n">
        <f aca="false">L371+L372+L373+L374+L375+L376</f>
        <v>9.52</v>
      </c>
      <c r="M381" s="29" t="n">
        <f aca="false">M371+M372+M373+M374+M375+M376</f>
        <v>70.24</v>
      </c>
    </row>
    <row r="382" customFormat="false" ht="16" hidden="false" customHeight="false" outlineLevel="0" collapsed="false">
      <c r="B382" s="7"/>
      <c r="C382" s="28" t="s">
        <v>34</v>
      </c>
      <c r="D382" s="15"/>
      <c r="E382" s="29" t="n">
        <v>378.8</v>
      </c>
      <c r="F382" s="29" t="n">
        <f aca="false">F371+F372+F373+F374+F377</f>
        <v>6.05</v>
      </c>
      <c r="G382" s="29" t="n">
        <f aca="false">G371+G372+G373+G374+G377</f>
        <v>2.76</v>
      </c>
      <c r="H382" s="29" t="n">
        <f aca="false">H371+H372+H373+H374+H377</f>
        <v>50.83</v>
      </c>
      <c r="I382" s="29"/>
      <c r="J382" s="29" t="n">
        <v>427</v>
      </c>
      <c r="K382" s="29" t="n">
        <f aca="false">K371+K372+K373+K374+K375+K377</f>
        <v>9.01</v>
      </c>
      <c r="L382" s="29" t="n">
        <f aca="false">L371+L372+L373+L374+L375+L377</f>
        <v>9.31</v>
      </c>
      <c r="M382" s="29" t="n">
        <f aca="false">M371+M372+M373+M374+M375+M377</f>
        <v>61.41</v>
      </c>
    </row>
    <row r="383" customFormat="false" ht="16" hidden="false" customHeight="false" outlineLevel="0" collapsed="false">
      <c r="B383" s="7"/>
      <c r="C383" s="28" t="s">
        <v>35</v>
      </c>
      <c r="D383" s="15"/>
      <c r="E383" s="29" t="n">
        <v>313</v>
      </c>
      <c r="F383" s="29" t="n">
        <f aca="false">F371+F372+F373+F374+F378</f>
        <v>5.24</v>
      </c>
      <c r="G383" s="29" t="n">
        <f aca="false">G371+G372+G373+G374+G378</f>
        <v>2.79</v>
      </c>
      <c r="H383" s="29" t="n">
        <f aca="false">H371+H372+H373+H374+H378</f>
        <v>37.19</v>
      </c>
      <c r="I383" s="29"/>
      <c r="J383" s="29" t="n">
        <v>367.6</v>
      </c>
      <c r="K383" s="29" t="n">
        <f aca="false">+K371+K372+K373+K374+K375+K378</f>
        <v>8.08</v>
      </c>
      <c r="L383" s="29" t="n">
        <f aca="false">+L371+L372+L373+L374+L375+L378</f>
        <v>9.37</v>
      </c>
      <c r="M383" s="29" t="n">
        <f aca="false">+M371+M372+M373+M374+M375+M378</f>
        <v>49.82</v>
      </c>
    </row>
    <row r="384" customFormat="false" ht="16" hidden="false" customHeight="false" outlineLevel="0" collapsed="false">
      <c r="B384" s="7"/>
      <c r="C384" s="28" t="s">
        <v>36</v>
      </c>
      <c r="D384" s="15"/>
      <c r="E384" s="29" t="n">
        <v>317.8</v>
      </c>
      <c r="F384" s="29" t="n">
        <f aca="false">F371+F372+F373+F374+F375+F379</f>
        <v>7.49</v>
      </c>
      <c r="G384" s="29" t="n">
        <f aca="false">G371+G372+G373+G374+G375+G379</f>
        <v>8.53</v>
      </c>
      <c r="H384" s="29" t="n">
        <f aca="false">H371+H372+H373+H374+H375+H379</f>
        <v>42.63</v>
      </c>
      <c r="I384" s="29"/>
      <c r="J384" s="29" t="n">
        <v>374</v>
      </c>
      <c r="K384" s="29" t="n">
        <f aca="false">K371+K372+K373+K374+K375+K379</f>
        <v>8.94</v>
      </c>
      <c r="L384" s="29" t="n">
        <f aca="false">L371+L372+L373+L374+L375+L379</f>
        <v>9.22</v>
      </c>
      <c r="M384" s="29" t="n">
        <f aca="false">M371+M372+M373+M374+M375+M379</f>
        <v>50.54</v>
      </c>
    </row>
    <row r="385" customFormat="false" ht="16" hidden="false" customHeight="false" outlineLevel="0" collapsed="false">
      <c r="B385" s="7"/>
      <c r="C385" s="30" t="s">
        <v>37</v>
      </c>
      <c r="D385" s="31"/>
      <c r="E385" s="31" t="n">
        <v>316.6</v>
      </c>
      <c r="F385" s="31" t="n">
        <f aca="false">F371+F372+F373+F374+F375+F380</f>
        <v>7.08</v>
      </c>
      <c r="G385" s="31" t="n">
        <f aca="false">G371+G372+G373+G374+G375+G380</f>
        <v>8.61</v>
      </c>
      <c r="H385" s="31" t="n">
        <f aca="false">H371+H372+H373+H374+H375+H380</f>
        <v>41.13</v>
      </c>
      <c r="I385" s="31"/>
      <c r="J385" s="31" t="n">
        <v>372.4</v>
      </c>
      <c r="K385" s="31" t="n">
        <f aca="false">K371+K372+K373+K374+K375+K380</f>
        <v>8.4</v>
      </c>
      <c r="L385" s="31" t="n">
        <f aca="false">L371+L372+L373+L374+L375+L380</f>
        <v>9.39</v>
      </c>
      <c r="M385" s="31" t="n">
        <f aca="false">M371+M372+M373+M374+M375+M380</f>
        <v>48.54</v>
      </c>
    </row>
    <row r="386" customFormat="false" ht="15" hidden="false" customHeight="true" outlineLevel="0" collapsed="false">
      <c r="B386" s="32" t="s">
        <v>38</v>
      </c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</row>
    <row r="387" customFormat="false" ht="29.25" hidden="false" customHeight="true" outlineLevel="0" collapsed="false">
      <c r="B387" s="33" t="s">
        <v>42</v>
      </c>
      <c r="C387" s="37" t="s">
        <v>43</v>
      </c>
      <c r="D387" s="15" t="n">
        <v>60</v>
      </c>
      <c r="E387" s="40" t="n">
        <v>37.33</v>
      </c>
      <c r="F387" s="40" t="n">
        <v>0.12</v>
      </c>
      <c r="G387" s="40" t="n">
        <v>0.39</v>
      </c>
      <c r="H387" s="40" t="n">
        <v>8.32</v>
      </c>
      <c r="I387" s="77" t="n">
        <v>80</v>
      </c>
      <c r="J387" s="77" t="n">
        <v>49.77</v>
      </c>
      <c r="K387" s="77" t="n">
        <v>0.16</v>
      </c>
      <c r="L387" s="77" t="n">
        <v>0.52</v>
      </c>
      <c r="M387" s="118" t="n">
        <v>11.09</v>
      </c>
    </row>
    <row r="388" customFormat="false" ht="15" hidden="false" customHeight="false" outlineLevel="0" collapsed="false">
      <c r="B388" s="151" t="s">
        <v>230</v>
      </c>
      <c r="C388" s="37" t="s">
        <v>39</v>
      </c>
      <c r="D388" s="15" t="n">
        <v>180</v>
      </c>
      <c r="E388" s="15" t="n">
        <f aca="false">J388/2*1.8</f>
        <v>72</v>
      </c>
      <c r="F388" s="15" t="n">
        <f aca="false">K388/2*1.8</f>
        <v>1.566</v>
      </c>
      <c r="G388" s="15" t="n">
        <f aca="false">L388/2*1.8</f>
        <v>3.33</v>
      </c>
      <c r="H388" s="15" t="n">
        <f aca="false">M388/2*1.8</f>
        <v>9.243</v>
      </c>
      <c r="I388" s="57" t="n">
        <v>200</v>
      </c>
      <c r="J388" s="39" t="n">
        <v>80</v>
      </c>
      <c r="K388" s="39" t="n">
        <v>1.74</v>
      </c>
      <c r="L388" s="39" t="n">
        <v>3.7</v>
      </c>
      <c r="M388" s="39" t="n">
        <v>10.27</v>
      </c>
    </row>
    <row r="389" customFormat="false" ht="15" hidden="false" customHeight="false" outlineLevel="0" collapsed="false">
      <c r="B389" s="151" t="s">
        <v>231</v>
      </c>
      <c r="C389" s="37" t="s">
        <v>232</v>
      </c>
      <c r="D389" s="15" t="n">
        <v>45</v>
      </c>
      <c r="E389" s="38" t="n">
        <f aca="false">J389/3*2.5</f>
        <v>50.8333333333333</v>
      </c>
      <c r="F389" s="15" t="n">
        <f aca="false">K389/3*2.5</f>
        <v>8.7</v>
      </c>
      <c r="G389" s="15" t="n">
        <f aca="false">L389/3*2.5</f>
        <v>1.325</v>
      </c>
      <c r="H389" s="15" t="n">
        <f aca="false">M389/3*2.5</f>
        <v>1</v>
      </c>
      <c r="I389" s="57" t="n">
        <v>60</v>
      </c>
      <c r="J389" s="39" t="n">
        <v>61</v>
      </c>
      <c r="K389" s="39" t="n">
        <v>10.44</v>
      </c>
      <c r="L389" s="39" t="n">
        <v>1.59</v>
      </c>
      <c r="M389" s="39" t="n">
        <v>1.2</v>
      </c>
    </row>
    <row r="390" customFormat="false" ht="15" hidden="false" customHeight="false" outlineLevel="0" collapsed="false">
      <c r="B390" s="151" t="s">
        <v>178</v>
      </c>
      <c r="C390" s="37" t="s">
        <v>233</v>
      </c>
      <c r="D390" s="15" t="n">
        <v>80</v>
      </c>
      <c r="E390" s="15" t="n">
        <v>112.8</v>
      </c>
      <c r="F390" s="15" t="n">
        <v>2.48</v>
      </c>
      <c r="G390" s="15" t="n">
        <v>1.84</v>
      </c>
      <c r="H390" s="15" t="n">
        <v>21.44</v>
      </c>
      <c r="I390" s="57" t="n">
        <v>100</v>
      </c>
      <c r="J390" s="39" t="n">
        <v>141</v>
      </c>
      <c r="K390" s="39" t="n">
        <v>3.1</v>
      </c>
      <c r="L390" s="39" t="n">
        <v>2.3</v>
      </c>
      <c r="M390" s="39" t="n">
        <v>26.8</v>
      </c>
    </row>
    <row r="391" customFormat="false" ht="15" hidden="false" customHeight="false" outlineLevel="0" collapsed="false">
      <c r="B391" s="151" t="s">
        <v>46</v>
      </c>
      <c r="C391" s="37" t="s">
        <v>24</v>
      </c>
      <c r="D391" s="15" t="n">
        <v>30</v>
      </c>
      <c r="E391" s="15" t="n">
        <v>71</v>
      </c>
      <c r="F391" s="15" t="n">
        <v>2.1</v>
      </c>
      <c r="G391" s="15" t="n">
        <v>2.4</v>
      </c>
      <c r="H391" s="15" t="n">
        <v>9.9</v>
      </c>
      <c r="I391" s="57" t="n">
        <v>30</v>
      </c>
      <c r="J391" s="39" t="n">
        <v>71</v>
      </c>
      <c r="K391" s="39" t="n">
        <v>2.1</v>
      </c>
      <c r="L391" s="39" t="n">
        <v>2.4</v>
      </c>
      <c r="M391" s="39" t="n">
        <v>9.9</v>
      </c>
    </row>
    <row r="392" customFormat="false" ht="15.5" hidden="false" customHeight="false" outlineLevel="0" collapsed="false">
      <c r="B392" s="65" t="s">
        <v>74</v>
      </c>
      <c r="C392" s="17" t="s">
        <v>75</v>
      </c>
      <c r="D392" s="18" t="n">
        <v>150</v>
      </c>
      <c r="E392" s="18" t="n">
        <v>98.6</v>
      </c>
      <c r="F392" s="18" t="n">
        <v>5.43</v>
      </c>
      <c r="G392" s="18" t="n">
        <v>4.35</v>
      </c>
      <c r="H392" s="18" t="n">
        <v>8.97</v>
      </c>
      <c r="I392" s="18" t="n">
        <v>180</v>
      </c>
      <c r="J392" s="18" t="n">
        <v>101.23</v>
      </c>
      <c r="K392" s="18" t="n">
        <v>5.5</v>
      </c>
      <c r="L392" s="18" t="n">
        <v>4.95</v>
      </c>
      <c r="M392" s="18" t="n">
        <v>8.86</v>
      </c>
    </row>
    <row r="393" customFormat="false" ht="15.5" hidden="false" customHeight="false" outlineLevel="0" collapsed="false">
      <c r="B393" s="85"/>
      <c r="C393" s="48" t="s">
        <v>102</v>
      </c>
      <c r="D393" s="80"/>
      <c r="E393" s="80" t="n">
        <f aca="false">SUM(E387:E392)</f>
        <v>442.563333333333</v>
      </c>
      <c r="F393" s="80" t="n">
        <f aca="false">SUM(F387:F392)</f>
        <v>20.396</v>
      </c>
      <c r="G393" s="80" t="n">
        <f aca="false">SUM(G387:G392)</f>
        <v>13.635</v>
      </c>
      <c r="H393" s="80" t="n">
        <f aca="false">SUM(H387:H392)</f>
        <v>58.873</v>
      </c>
      <c r="I393" s="80"/>
      <c r="J393" s="80" t="n">
        <f aca="false">SUM(J387:J392)</f>
        <v>504</v>
      </c>
      <c r="K393" s="80" t="n">
        <f aca="false">SUM(K387:K392)</f>
        <v>23.04</v>
      </c>
      <c r="L393" s="80" t="n">
        <f aca="false">SUM(L387:L392)</f>
        <v>15.46</v>
      </c>
      <c r="M393" s="80" t="n">
        <f aca="false">SUM(M387:M392)</f>
        <v>68.12</v>
      </c>
    </row>
    <row r="394" customFormat="false" ht="15.5" hidden="false" customHeight="true" outlineLevel="0" collapsed="false">
      <c r="B394" s="98" t="s">
        <v>234</v>
      </c>
      <c r="C394" s="98"/>
      <c r="D394" s="98"/>
      <c r="E394" s="98"/>
      <c r="F394" s="98"/>
      <c r="G394" s="98"/>
      <c r="H394" s="98"/>
      <c r="I394" s="98"/>
      <c r="J394" s="98"/>
      <c r="K394" s="98"/>
      <c r="L394" s="98"/>
      <c r="M394" s="98"/>
    </row>
    <row r="395" customFormat="false" ht="30.5" hidden="false" customHeight="true" outlineLevel="0" collapsed="false">
      <c r="B395" s="98" t="s">
        <v>3</v>
      </c>
      <c r="C395" s="99" t="s">
        <v>4</v>
      </c>
      <c r="D395" s="6" t="s">
        <v>115</v>
      </c>
      <c r="E395" s="6"/>
      <c r="F395" s="6"/>
      <c r="G395" s="6"/>
      <c r="H395" s="6"/>
      <c r="I395" s="6" t="s">
        <v>235</v>
      </c>
      <c r="J395" s="6"/>
      <c r="K395" s="6"/>
      <c r="L395" s="6"/>
      <c r="M395" s="6"/>
    </row>
    <row r="396" customFormat="false" ht="16" hidden="false" customHeight="false" outlineLevel="0" collapsed="false">
      <c r="B396" s="7"/>
      <c r="C396" s="8"/>
      <c r="D396" s="8" t="s">
        <v>7</v>
      </c>
      <c r="E396" s="8"/>
      <c r="F396" s="8"/>
      <c r="G396" s="8"/>
      <c r="H396" s="8"/>
      <c r="I396" s="8" t="s">
        <v>7</v>
      </c>
      <c r="J396" s="8"/>
      <c r="K396" s="8"/>
      <c r="L396" s="8"/>
      <c r="M396" s="8"/>
    </row>
    <row r="397" customFormat="false" ht="39" hidden="false" customHeight="false" outlineLevel="0" collapsed="false">
      <c r="B397" s="9"/>
      <c r="C397" s="10" t="s">
        <v>236</v>
      </c>
      <c r="D397" s="11"/>
      <c r="E397" s="11" t="s">
        <v>9</v>
      </c>
      <c r="F397" s="11" t="s">
        <v>10</v>
      </c>
      <c r="G397" s="11" t="s">
        <v>11</v>
      </c>
      <c r="H397" s="11" t="s">
        <v>12</v>
      </c>
      <c r="I397" s="11"/>
      <c r="J397" s="11" t="s">
        <v>9</v>
      </c>
      <c r="K397" s="11" t="s">
        <v>10</v>
      </c>
      <c r="L397" s="11" t="s">
        <v>11</v>
      </c>
      <c r="M397" s="11" t="s">
        <v>12</v>
      </c>
    </row>
    <row r="398" customFormat="false" ht="14.5" hidden="false" customHeight="true" outlineLevel="0" collapsed="false">
      <c r="B398" s="49" t="s">
        <v>13</v>
      </c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</row>
    <row r="399" customFormat="false" ht="14.5" hidden="false" customHeight="true" outlineLevel="0" collapsed="false">
      <c r="B399" s="49" t="s">
        <v>14</v>
      </c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</row>
    <row r="400" customFormat="false" ht="28.5" hidden="false" customHeight="false" outlineLevel="0" collapsed="false">
      <c r="B400" s="7" t="n">
        <v>46</v>
      </c>
      <c r="C400" s="14" t="s">
        <v>190</v>
      </c>
      <c r="D400" s="152" t="n">
        <v>100</v>
      </c>
      <c r="E400" s="64" t="n">
        <v>144.31</v>
      </c>
      <c r="F400" s="64" t="n">
        <v>4.54</v>
      </c>
      <c r="G400" s="64" t="n">
        <v>3.38</v>
      </c>
      <c r="H400" s="64" t="n">
        <v>23.92</v>
      </c>
      <c r="I400" s="15" t="n">
        <v>150</v>
      </c>
      <c r="J400" s="15" t="n">
        <v>216.47</v>
      </c>
      <c r="K400" s="15" t="n">
        <v>6.82</v>
      </c>
      <c r="L400" s="15" t="n">
        <v>5.07</v>
      </c>
      <c r="M400" s="15" t="n">
        <v>35.89</v>
      </c>
    </row>
    <row r="401" customFormat="false" ht="14.5" hidden="false" customHeight="false" outlineLevel="0" collapsed="false">
      <c r="B401" s="93" t="s">
        <v>104</v>
      </c>
      <c r="C401" s="25" t="s">
        <v>105</v>
      </c>
      <c r="D401" s="26" t="n">
        <v>50</v>
      </c>
      <c r="E401" s="26" t="n">
        <v>33.72</v>
      </c>
      <c r="F401" s="26" t="n">
        <v>0.43</v>
      </c>
      <c r="G401" s="26" t="n">
        <v>0.92</v>
      </c>
      <c r="H401" s="26" t="n">
        <v>6.45</v>
      </c>
      <c r="I401" s="18" t="n">
        <v>60</v>
      </c>
      <c r="J401" s="18" t="n">
        <v>40.46</v>
      </c>
      <c r="K401" s="18" t="n">
        <v>0.51</v>
      </c>
      <c r="L401" s="18" t="n">
        <v>1.1</v>
      </c>
      <c r="M401" s="18" t="n">
        <v>7.74</v>
      </c>
    </row>
    <row r="402" customFormat="false" ht="28.5" hidden="false" customHeight="false" outlineLevel="0" collapsed="false">
      <c r="B402" s="7" t="s">
        <v>237</v>
      </c>
      <c r="C402" s="14" t="s">
        <v>238</v>
      </c>
      <c r="D402" s="15" t="n">
        <v>100</v>
      </c>
      <c r="E402" s="15" t="n">
        <v>197</v>
      </c>
      <c r="F402" s="15" t="n">
        <v>14.93</v>
      </c>
      <c r="G402" s="15" t="n">
        <v>7.68</v>
      </c>
      <c r="H402" s="15" t="n">
        <v>15.87</v>
      </c>
      <c r="I402" s="15" t="n">
        <v>120</v>
      </c>
      <c r="J402" s="15" t="n">
        <v>236.4</v>
      </c>
      <c r="K402" s="15" t="n">
        <v>17.92</v>
      </c>
      <c r="L402" s="15" t="n">
        <v>9.21</v>
      </c>
      <c r="M402" s="15" t="n">
        <v>19.04</v>
      </c>
    </row>
    <row r="403" customFormat="false" ht="16" hidden="false" customHeight="false" outlineLevel="0" collapsed="false">
      <c r="B403" s="7" t="s">
        <v>23</v>
      </c>
      <c r="C403" s="14" t="s">
        <v>24</v>
      </c>
      <c r="D403" s="15" t="n">
        <v>30</v>
      </c>
      <c r="E403" s="15" t="n">
        <v>71</v>
      </c>
      <c r="F403" s="15" t="n">
        <v>2.1</v>
      </c>
      <c r="G403" s="15" t="n">
        <v>2.4</v>
      </c>
      <c r="H403" s="15" t="n">
        <v>9.9</v>
      </c>
      <c r="I403" s="15" t="n">
        <v>30</v>
      </c>
      <c r="J403" s="15" t="n">
        <v>71</v>
      </c>
      <c r="K403" s="15" t="n">
        <v>2.1</v>
      </c>
      <c r="L403" s="15" t="n">
        <v>2.4</v>
      </c>
      <c r="M403" s="15" t="n">
        <v>9.9</v>
      </c>
    </row>
    <row r="404" customFormat="false" ht="16" hidden="false" customHeight="false" outlineLevel="0" collapsed="false">
      <c r="B404" s="7" t="s">
        <v>23</v>
      </c>
      <c r="C404" s="153" t="s">
        <v>25</v>
      </c>
      <c r="D404" s="154" t="n">
        <v>120</v>
      </c>
      <c r="E404" s="154" t="n">
        <v>81</v>
      </c>
      <c r="F404" s="154" t="n">
        <v>0.48</v>
      </c>
      <c r="G404" s="154" t="n">
        <v>0.05</v>
      </c>
      <c r="H404" s="154" t="n">
        <v>29.8</v>
      </c>
      <c r="I404" s="154" t="n">
        <v>180</v>
      </c>
      <c r="J404" s="154" t="n">
        <v>90.02</v>
      </c>
      <c r="K404" s="154" t="n">
        <v>0.51</v>
      </c>
      <c r="L404" s="154" t="n">
        <v>0.08</v>
      </c>
      <c r="M404" s="154" t="n">
        <v>36.4</v>
      </c>
    </row>
    <row r="405" customFormat="false" ht="16" hidden="false" customHeight="false" outlineLevel="0" collapsed="false">
      <c r="B405" s="27" t="s">
        <v>26</v>
      </c>
      <c r="C405" s="19" t="s">
        <v>27</v>
      </c>
      <c r="D405" s="20" t="n">
        <v>60</v>
      </c>
      <c r="E405" s="20" t="n">
        <v>47.3</v>
      </c>
      <c r="F405" s="20" t="n">
        <v>0.38</v>
      </c>
      <c r="G405" s="20" t="n">
        <v>0.38</v>
      </c>
      <c r="H405" s="20" t="n">
        <v>25.4</v>
      </c>
      <c r="I405" s="20" t="n">
        <v>80</v>
      </c>
      <c r="J405" s="20" t="n">
        <v>49.3</v>
      </c>
      <c r="K405" s="20" t="n">
        <v>0.39</v>
      </c>
      <c r="L405" s="20" t="n">
        <v>0.39</v>
      </c>
      <c r="M405" s="20" t="n">
        <v>28.5</v>
      </c>
    </row>
    <row r="406" customFormat="false" ht="16" hidden="false" customHeight="false" outlineLevel="0" collapsed="false">
      <c r="B406" s="7" t="s">
        <v>26</v>
      </c>
      <c r="C406" s="21" t="s">
        <v>28</v>
      </c>
      <c r="D406" s="20" t="n">
        <v>60</v>
      </c>
      <c r="E406" s="20" t="n">
        <v>91</v>
      </c>
      <c r="F406" s="20" t="n">
        <v>1.05</v>
      </c>
      <c r="G406" s="20" t="n">
        <v>0.15</v>
      </c>
      <c r="H406" s="20" t="n">
        <v>19.7</v>
      </c>
      <c r="I406" s="20" t="n">
        <v>80</v>
      </c>
      <c r="J406" s="20" t="n">
        <v>93</v>
      </c>
      <c r="K406" s="20" t="n">
        <v>1.25</v>
      </c>
      <c r="L406" s="20" t="n">
        <v>0.18</v>
      </c>
      <c r="M406" s="20" t="n">
        <v>19.67</v>
      </c>
    </row>
    <row r="407" customFormat="false" ht="15.5" hidden="false" customHeight="false" outlineLevel="0" collapsed="false">
      <c r="B407" s="22" t="s">
        <v>26</v>
      </c>
      <c r="C407" s="23" t="s">
        <v>29</v>
      </c>
      <c r="D407" s="18" t="n">
        <v>60</v>
      </c>
      <c r="E407" s="18" t="n">
        <v>25.2</v>
      </c>
      <c r="F407" s="18" t="n">
        <v>0.24</v>
      </c>
      <c r="G407" s="18" t="n">
        <v>0.18</v>
      </c>
      <c r="H407" s="18" t="n">
        <v>6.06</v>
      </c>
      <c r="I407" s="18" t="n">
        <v>80</v>
      </c>
      <c r="J407" s="18" t="n">
        <v>33.6</v>
      </c>
      <c r="K407" s="18" t="n">
        <v>0.32</v>
      </c>
      <c r="L407" s="18" t="n">
        <v>0.24</v>
      </c>
      <c r="M407" s="18" t="n">
        <v>8.08</v>
      </c>
    </row>
    <row r="408" customFormat="false" ht="15.5" hidden="false" customHeight="false" outlineLevel="0" collapsed="false">
      <c r="B408" s="24" t="s">
        <v>30</v>
      </c>
      <c r="C408" s="25" t="s">
        <v>31</v>
      </c>
      <c r="D408" s="26" t="n">
        <v>60</v>
      </c>
      <c r="E408" s="26" t="n">
        <v>30</v>
      </c>
      <c r="F408" s="26" t="n">
        <v>54</v>
      </c>
      <c r="G408" s="26" t="n">
        <v>0.12</v>
      </c>
      <c r="H408" s="26" t="n">
        <v>6.6</v>
      </c>
      <c r="I408" s="26" t="n">
        <v>80</v>
      </c>
      <c r="J408" s="26" t="n">
        <v>40</v>
      </c>
      <c r="K408" s="26" t="n">
        <v>0.54</v>
      </c>
      <c r="L408" s="26" t="n">
        <v>0.09</v>
      </c>
      <c r="M408" s="26" t="n">
        <v>8.8</v>
      </c>
    </row>
    <row r="409" customFormat="false" ht="16" hidden="false" customHeight="false" outlineLevel="0" collapsed="false">
      <c r="B409" s="27" t="s">
        <v>26</v>
      </c>
      <c r="C409" s="14" t="s">
        <v>32</v>
      </c>
      <c r="D409" s="15" t="n">
        <v>60</v>
      </c>
      <c r="E409" s="15" t="n">
        <v>28.8</v>
      </c>
      <c r="F409" s="15" t="n">
        <v>0.48</v>
      </c>
      <c r="G409" s="15" t="n">
        <v>0.2</v>
      </c>
      <c r="H409" s="15" t="n">
        <v>5.1</v>
      </c>
      <c r="I409" s="15" t="n">
        <v>80</v>
      </c>
      <c r="J409" s="15" t="n">
        <v>38.4</v>
      </c>
      <c r="K409" s="15" t="n">
        <v>0.64</v>
      </c>
      <c r="L409" s="15" t="n">
        <v>0.26</v>
      </c>
      <c r="M409" s="15" t="n">
        <v>6.8</v>
      </c>
    </row>
    <row r="410" customFormat="false" ht="15" hidden="false" customHeight="true" outlineLevel="0" collapsed="false">
      <c r="B410" s="32" t="s">
        <v>38</v>
      </c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</row>
    <row r="411" customFormat="false" ht="15" hidden="false" customHeight="false" outlineLevel="0" collapsed="false">
      <c r="B411" s="33" t="s">
        <v>111</v>
      </c>
      <c r="C411" s="37" t="s">
        <v>112</v>
      </c>
      <c r="D411" s="15" t="n">
        <v>180</v>
      </c>
      <c r="E411" s="15" t="n">
        <f aca="false">J411/2*1.8</f>
        <v>109.8</v>
      </c>
      <c r="F411" s="15" t="n">
        <f aca="false">K411/2*1.8</f>
        <v>2.34</v>
      </c>
      <c r="G411" s="15" t="n">
        <f aca="false">L411/2*1.8</f>
        <v>4.59</v>
      </c>
      <c r="H411" s="15" t="n">
        <f aca="false">M411/2*1.8</f>
        <v>14.94</v>
      </c>
      <c r="I411" s="155" t="n">
        <v>200</v>
      </c>
      <c r="J411" s="77" t="n">
        <v>122</v>
      </c>
      <c r="K411" s="77" t="n">
        <v>2.6</v>
      </c>
      <c r="L411" s="77" t="n">
        <v>5.1</v>
      </c>
      <c r="M411" s="77" t="n">
        <v>16.6</v>
      </c>
    </row>
    <row r="412" customFormat="false" ht="28.5" hidden="false" customHeight="false" outlineLevel="0" collapsed="false">
      <c r="B412" s="36" t="s">
        <v>239</v>
      </c>
      <c r="C412" s="37" t="s">
        <v>69</v>
      </c>
      <c r="D412" s="15" t="n">
        <v>60</v>
      </c>
      <c r="E412" s="15" t="n">
        <v>41.4</v>
      </c>
      <c r="F412" s="15" t="n">
        <v>0.28</v>
      </c>
      <c r="G412" s="15" t="n">
        <v>1.86</v>
      </c>
      <c r="H412" s="15" t="n">
        <v>5.91</v>
      </c>
      <c r="I412" s="156" t="n">
        <v>80</v>
      </c>
      <c r="J412" s="39" t="n">
        <v>59.1</v>
      </c>
      <c r="K412" s="39" t="n">
        <v>1.18</v>
      </c>
      <c r="L412" s="39" t="n">
        <v>2.48</v>
      </c>
      <c r="M412" s="39" t="n">
        <v>7.88</v>
      </c>
    </row>
    <row r="413" customFormat="false" ht="15" hidden="false" customHeight="false" outlineLevel="0" collapsed="false">
      <c r="B413" s="36" t="s">
        <v>240</v>
      </c>
      <c r="C413" s="37" t="s">
        <v>241</v>
      </c>
      <c r="D413" s="15" t="n">
        <v>100</v>
      </c>
      <c r="E413" s="15" t="n">
        <v>120</v>
      </c>
      <c r="F413" s="38" t="n">
        <v>9.87</v>
      </c>
      <c r="G413" s="38" t="n">
        <v>2.63</v>
      </c>
      <c r="H413" s="38" t="n">
        <v>14.22</v>
      </c>
      <c r="I413" s="156" t="n">
        <v>120</v>
      </c>
      <c r="J413" s="39" t="n">
        <v>144</v>
      </c>
      <c r="K413" s="39" t="n">
        <v>1.85</v>
      </c>
      <c r="L413" s="39" t="n">
        <v>3.16</v>
      </c>
      <c r="M413" s="39" t="n">
        <v>17.07</v>
      </c>
    </row>
    <row r="414" customFormat="false" ht="14.5" hidden="false" customHeight="false" outlineLevel="0" collapsed="false">
      <c r="B414" s="149" t="s">
        <v>223</v>
      </c>
      <c r="C414" s="69" t="s">
        <v>224</v>
      </c>
      <c r="D414" s="57" t="n">
        <v>50</v>
      </c>
      <c r="E414" s="39" t="n">
        <v>66</v>
      </c>
      <c r="F414" s="39" t="n">
        <v>5.11</v>
      </c>
      <c r="G414" s="39" t="n">
        <v>4.88</v>
      </c>
      <c r="H414" s="39" t="n">
        <v>66</v>
      </c>
      <c r="I414" s="57" t="n">
        <v>50</v>
      </c>
      <c r="J414" s="39" t="n">
        <v>66</v>
      </c>
      <c r="K414" s="39" t="n">
        <v>5.11</v>
      </c>
      <c r="L414" s="39" t="n">
        <v>4.88</v>
      </c>
      <c r="M414" s="39" t="n">
        <v>66</v>
      </c>
    </row>
    <row r="415" customFormat="false" ht="15" hidden="false" customHeight="false" outlineLevel="0" collapsed="false">
      <c r="B415" s="36" t="s">
        <v>100</v>
      </c>
      <c r="C415" s="37" t="s">
        <v>242</v>
      </c>
      <c r="D415" s="15" t="n">
        <v>180</v>
      </c>
      <c r="E415" s="15" t="n">
        <f aca="false">J415/2*1.8</f>
        <v>101.7</v>
      </c>
      <c r="F415" s="15" t="n">
        <f aca="false">K415/2*1.8</f>
        <v>0.45</v>
      </c>
      <c r="G415" s="15" t="n">
        <f aca="false">L415/2*1.8</f>
        <v>0</v>
      </c>
      <c r="H415" s="15" t="n">
        <f aca="false">M415/2*1.8</f>
        <v>21.69</v>
      </c>
      <c r="I415" s="156" t="n">
        <v>200</v>
      </c>
      <c r="J415" s="39" t="n">
        <v>113</v>
      </c>
      <c r="K415" s="39" t="n">
        <v>0.5</v>
      </c>
      <c r="L415" s="39" t="n">
        <v>0</v>
      </c>
      <c r="M415" s="39" t="n">
        <v>24.1</v>
      </c>
    </row>
    <row r="416" customFormat="false" ht="21.75" hidden="false" customHeight="true" outlineLevel="0" collapsed="false">
      <c r="B416" s="36" t="s">
        <v>46</v>
      </c>
      <c r="C416" s="37" t="s">
        <v>24</v>
      </c>
      <c r="D416" s="15" t="n">
        <v>30</v>
      </c>
      <c r="E416" s="15" t="n">
        <v>71</v>
      </c>
      <c r="F416" s="15" t="n">
        <v>2.1</v>
      </c>
      <c r="G416" s="15" t="n">
        <v>2.4</v>
      </c>
      <c r="H416" s="15" t="n">
        <v>9.9</v>
      </c>
      <c r="I416" s="156" t="n">
        <v>30</v>
      </c>
      <c r="J416" s="39" t="n">
        <v>71</v>
      </c>
      <c r="K416" s="39" t="n">
        <v>2.1</v>
      </c>
      <c r="L416" s="39" t="n">
        <v>2.4</v>
      </c>
      <c r="M416" s="39" t="n">
        <v>9.9</v>
      </c>
    </row>
    <row r="417" customFormat="false" ht="30" hidden="false" customHeight="true" outlineLevel="0" collapsed="false">
      <c r="B417" s="142"/>
      <c r="C417" s="137" t="s">
        <v>49</v>
      </c>
      <c r="D417" s="157"/>
      <c r="E417" s="157" t="n">
        <v>509.9</v>
      </c>
      <c r="F417" s="157" t="n">
        <f aca="false">SUM(F411:F416)</f>
        <v>20.15</v>
      </c>
      <c r="G417" s="157" t="n">
        <f aca="false">SUM(G411:G416)</f>
        <v>16.36</v>
      </c>
      <c r="H417" s="157" t="n">
        <f aca="false">SUM(H411:H416)</f>
        <v>132.66</v>
      </c>
      <c r="I417" s="157"/>
      <c r="J417" s="157" t="n">
        <f aca="false">SUM(J411:J416)</f>
        <v>575.1</v>
      </c>
      <c r="K417" s="157" t="n">
        <f aca="false">SUM(K411:K416)</f>
        <v>13.34</v>
      </c>
      <c r="L417" s="157" t="n">
        <f aca="false">SUM(L411:L416)</f>
        <v>18.02</v>
      </c>
      <c r="M417" s="157" t="n">
        <f aca="false">SUM(M411:M416)</f>
        <v>141.55</v>
      </c>
    </row>
    <row r="418" customFormat="false" ht="14.5" hidden="false" customHeight="true" outlineLevel="0" collapsed="false">
      <c r="B418" s="49" t="s">
        <v>50</v>
      </c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</row>
    <row r="419" customFormat="false" ht="14.5" hidden="false" customHeight="true" outlineLevel="0" collapsed="false">
      <c r="B419" s="49" t="s">
        <v>14</v>
      </c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</row>
    <row r="420" customFormat="false" ht="28.5" hidden="false" customHeight="false" outlineLevel="0" collapsed="false">
      <c r="B420" s="7" t="s">
        <v>243</v>
      </c>
      <c r="C420" s="14" t="s">
        <v>244</v>
      </c>
      <c r="D420" s="15" t="n">
        <v>100</v>
      </c>
      <c r="E420" s="15" t="n">
        <v>131</v>
      </c>
      <c r="F420" s="15" t="n">
        <v>15.83</v>
      </c>
      <c r="G420" s="15" t="n">
        <v>4.84</v>
      </c>
      <c r="H420" s="15" t="n">
        <v>6.96</v>
      </c>
      <c r="I420" s="15" t="n">
        <v>120</v>
      </c>
      <c r="J420" s="15" t="n">
        <v>157.2</v>
      </c>
      <c r="K420" s="15" t="n">
        <v>18.99</v>
      </c>
      <c r="L420" s="15" t="n">
        <v>5.81</v>
      </c>
      <c r="M420" s="15" t="n">
        <v>8.35</v>
      </c>
    </row>
    <row r="421" customFormat="false" ht="16" hidden="false" customHeight="false" outlineLevel="0" collapsed="false">
      <c r="B421" s="7" t="s">
        <v>87</v>
      </c>
      <c r="C421" s="14" t="s">
        <v>88</v>
      </c>
      <c r="D421" s="15" t="n">
        <v>80</v>
      </c>
      <c r="E421" s="15" t="n">
        <v>116</v>
      </c>
      <c r="F421" s="15" t="n">
        <v>3.48</v>
      </c>
      <c r="G421" s="15" t="n">
        <v>1.53</v>
      </c>
      <c r="H421" s="15" t="n">
        <v>21.64</v>
      </c>
      <c r="I421" s="15" t="n">
        <v>100</v>
      </c>
      <c r="J421" s="15" t="n">
        <v>145</v>
      </c>
      <c r="K421" s="15" t="n">
        <v>4.35</v>
      </c>
      <c r="L421" s="15" t="n">
        <v>1.92</v>
      </c>
      <c r="M421" s="15" t="n">
        <v>27.05</v>
      </c>
    </row>
    <row r="422" customFormat="false" ht="16" hidden="false" customHeight="false" outlineLevel="0" collapsed="false">
      <c r="B422" s="7" t="s">
        <v>23</v>
      </c>
      <c r="C422" s="14" t="s">
        <v>24</v>
      </c>
      <c r="D422" s="15" t="n">
        <v>30</v>
      </c>
      <c r="E422" s="15" t="n">
        <v>71</v>
      </c>
      <c r="F422" s="15" t="n">
        <v>2.1</v>
      </c>
      <c r="G422" s="15" t="n">
        <v>2.4</v>
      </c>
      <c r="H422" s="15" t="n">
        <v>9.9</v>
      </c>
      <c r="I422" s="15" t="n">
        <v>30</v>
      </c>
      <c r="J422" s="15" t="n">
        <v>71</v>
      </c>
      <c r="K422" s="15" t="n">
        <v>2.1</v>
      </c>
      <c r="L422" s="15" t="n">
        <v>2.4</v>
      </c>
      <c r="M422" s="15" t="n">
        <v>9.9</v>
      </c>
    </row>
    <row r="423" customFormat="false" ht="16" hidden="false" customHeight="false" outlineLevel="0" collapsed="false">
      <c r="B423" s="7" t="s">
        <v>74</v>
      </c>
      <c r="C423" s="108" t="s">
        <v>75</v>
      </c>
      <c r="D423" s="18" t="n">
        <v>150</v>
      </c>
      <c r="E423" s="18" t="n">
        <v>98.6</v>
      </c>
      <c r="F423" s="18" t="n">
        <v>5.43</v>
      </c>
      <c r="G423" s="18" t="n">
        <v>4.35</v>
      </c>
      <c r="H423" s="18" t="n">
        <v>8.97</v>
      </c>
      <c r="I423" s="18" t="n">
        <v>200</v>
      </c>
      <c r="J423" s="18" t="n">
        <v>112.48</v>
      </c>
      <c r="K423" s="18" t="n">
        <v>6.11</v>
      </c>
      <c r="L423" s="18" t="n">
        <v>5.5</v>
      </c>
      <c r="M423" s="18" t="n">
        <v>9.85</v>
      </c>
    </row>
    <row r="424" customFormat="false" ht="16" hidden="false" customHeight="false" outlineLevel="0" collapsed="false">
      <c r="B424" s="27" t="s">
        <v>26</v>
      </c>
      <c r="C424" s="19" t="s">
        <v>27</v>
      </c>
      <c r="D424" s="20" t="n">
        <v>60</v>
      </c>
      <c r="E424" s="20" t="n">
        <v>47.3</v>
      </c>
      <c r="F424" s="20" t="n">
        <v>0.38</v>
      </c>
      <c r="G424" s="20" t="n">
        <v>0.38</v>
      </c>
      <c r="H424" s="20" t="n">
        <v>25.4</v>
      </c>
      <c r="I424" s="20" t="n">
        <v>80</v>
      </c>
      <c r="J424" s="20" t="n">
        <v>49.3</v>
      </c>
      <c r="K424" s="20" t="n">
        <v>0.39</v>
      </c>
      <c r="L424" s="20" t="n">
        <v>0.39</v>
      </c>
      <c r="M424" s="20" t="n">
        <v>28.5</v>
      </c>
    </row>
    <row r="425" customFormat="false" ht="16" hidden="false" customHeight="false" outlineLevel="0" collapsed="false">
      <c r="B425" s="7" t="s">
        <v>26</v>
      </c>
      <c r="C425" s="21" t="s">
        <v>28</v>
      </c>
      <c r="D425" s="20" t="n">
        <v>60</v>
      </c>
      <c r="E425" s="20" t="n">
        <v>91</v>
      </c>
      <c r="F425" s="20" t="n">
        <v>1.05</v>
      </c>
      <c r="G425" s="20" t="n">
        <v>0.15</v>
      </c>
      <c r="H425" s="20" t="n">
        <v>19.7</v>
      </c>
      <c r="I425" s="20" t="n">
        <v>80</v>
      </c>
      <c r="J425" s="20" t="n">
        <v>93</v>
      </c>
      <c r="K425" s="20" t="n">
        <v>1.25</v>
      </c>
      <c r="L425" s="20" t="n">
        <v>0.18</v>
      </c>
      <c r="M425" s="20" t="n">
        <v>19.67</v>
      </c>
    </row>
    <row r="426" customFormat="false" ht="15.5" hidden="false" customHeight="false" outlineLevel="0" collapsed="false">
      <c r="B426" s="22" t="s">
        <v>26</v>
      </c>
      <c r="C426" s="23" t="s">
        <v>29</v>
      </c>
      <c r="D426" s="18" t="n">
        <v>60</v>
      </c>
      <c r="E426" s="18" t="n">
        <v>25.2</v>
      </c>
      <c r="F426" s="18" t="n">
        <v>0.24</v>
      </c>
      <c r="G426" s="18" t="n">
        <v>0.18</v>
      </c>
      <c r="H426" s="18" t="n">
        <v>6.06</v>
      </c>
      <c r="I426" s="18" t="n">
        <v>80</v>
      </c>
      <c r="J426" s="18" t="n">
        <v>33.6</v>
      </c>
      <c r="K426" s="18" t="n">
        <v>0.32</v>
      </c>
      <c r="L426" s="18" t="n">
        <v>0.24</v>
      </c>
      <c r="M426" s="18" t="n">
        <v>8.08</v>
      </c>
    </row>
    <row r="427" customFormat="false" ht="15.5" hidden="false" customHeight="false" outlineLevel="0" collapsed="false">
      <c r="B427" s="24" t="s">
        <v>30</v>
      </c>
      <c r="C427" s="25" t="s">
        <v>31</v>
      </c>
      <c r="D427" s="26" t="n">
        <v>60</v>
      </c>
      <c r="E427" s="26" t="n">
        <v>30</v>
      </c>
      <c r="F427" s="26" t="n">
        <v>54</v>
      </c>
      <c r="G427" s="26" t="n">
        <v>0.12</v>
      </c>
      <c r="H427" s="26" t="n">
        <v>6.6</v>
      </c>
      <c r="I427" s="26" t="n">
        <v>80</v>
      </c>
      <c r="J427" s="26" t="n">
        <v>40</v>
      </c>
      <c r="K427" s="26" t="n">
        <v>0.54</v>
      </c>
      <c r="L427" s="26" t="n">
        <v>0.09</v>
      </c>
      <c r="M427" s="26" t="n">
        <v>8.8</v>
      </c>
    </row>
    <row r="428" customFormat="false" ht="16" hidden="false" customHeight="false" outlineLevel="0" collapsed="false">
      <c r="B428" s="27" t="s">
        <v>26</v>
      </c>
      <c r="C428" s="14" t="s">
        <v>32</v>
      </c>
      <c r="D428" s="15" t="n">
        <v>60</v>
      </c>
      <c r="E428" s="15" t="n">
        <v>28.8</v>
      </c>
      <c r="F428" s="15" t="n">
        <v>0.48</v>
      </c>
      <c r="G428" s="15" t="n">
        <v>0.2</v>
      </c>
      <c r="H428" s="15" t="n">
        <v>5.1</v>
      </c>
      <c r="I428" s="15" t="n">
        <v>80</v>
      </c>
      <c r="J428" s="15" t="n">
        <v>38.4</v>
      </c>
      <c r="K428" s="15" t="n">
        <v>0.64</v>
      </c>
      <c r="L428" s="15" t="n">
        <v>0.26</v>
      </c>
      <c r="M428" s="15" t="n">
        <v>6.8</v>
      </c>
    </row>
    <row r="429" customFormat="false" ht="16" hidden="false" customHeight="false" outlineLevel="0" collapsed="false">
      <c r="B429" s="7"/>
      <c r="C429" s="28" t="s">
        <v>33</v>
      </c>
      <c r="D429" s="15"/>
      <c r="E429" s="29" t="n">
        <f aca="false">E418+E420+E421+E422+E423+E424</f>
        <v>463.9</v>
      </c>
      <c r="F429" s="29" t="n">
        <f aca="false">F418+F420+F421+F422+F423+F424</f>
        <v>27.22</v>
      </c>
      <c r="G429" s="29" t="n">
        <f aca="false">G418+G420+G421+G422+G423+G424</f>
        <v>13.5</v>
      </c>
      <c r="H429" s="29" t="n">
        <f aca="false">H418+H420+H421+H422+H423+H424</f>
        <v>72.87</v>
      </c>
      <c r="I429" s="29"/>
      <c r="J429" s="29" t="n">
        <f aca="false">J418+J420+J421+J422+J423+J424</f>
        <v>534.98</v>
      </c>
      <c r="K429" s="29" t="n">
        <f aca="false">K418+K420+K421+K422+K423+K424</f>
        <v>31.94</v>
      </c>
      <c r="L429" s="29" t="n">
        <f aca="false">L418+L420+L421+L422+L423+L424</f>
        <v>16.02</v>
      </c>
      <c r="M429" s="29" t="n">
        <f aca="false">M418+M420+M421+M422+M423+M424</f>
        <v>83.65</v>
      </c>
    </row>
    <row r="430" customFormat="false" ht="16" hidden="false" customHeight="false" outlineLevel="0" collapsed="false">
      <c r="B430" s="7"/>
      <c r="C430" s="28" t="s">
        <v>34</v>
      </c>
      <c r="D430" s="15"/>
      <c r="E430" s="29" t="n">
        <f aca="false">E418+E420+E421+E422+E425</f>
        <v>409</v>
      </c>
      <c r="F430" s="29" t="n">
        <f aca="false">F418+F420+F421+F422+F425</f>
        <v>22.46</v>
      </c>
      <c r="G430" s="29" t="n">
        <f aca="false">G418+G420+G421+G422+G425</f>
        <v>8.92</v>
      </c>
      <c r="H430" s="29" t="n">
        <f aca="false">H418+H420+H421+H422+H425</f>
        <v>58.2</v>
      </c>
      <c r="I430" s="29"/>
      <c r="J430" s="29" t="n">
        <f aca="false">J418+J420+J421+J422+J423+J425</f>
        <v>578.68</v>
      </c>
      <c r="K430" s="29" t="n">
        <f aca="false">K418+K420+K421+K422+K423+K425</f>
        <v>32.8</v>
      </c>
      <c r="L430" s="29" t="n">
        <f aca="false">L418+L420+L421+L422+L423+L425</f>
        <v>15.81</v>
      </c>
      <c r="M430" s="29" t="n">
        <f aca="false">M418+M420+M421+M422+M423+M425</f>
        <v>74.82</v>
      </c>
    </row>
    <row r="431" customFormat="false" ht="16" hidden="false" customHeight="false" outlineLevel="0" collapsed="false">
      <c r="B431" s="7"/>
      <c r="C431" s="28" t="s">
        <v>35</v>
      </c>
      <c r="D431" s="15"/>
      <c r="E431" s="29" t="n">
        <f aca="false">E418+E420+E421+E422+E426</f>
        <v>343.2</v>
      </c>
      <c r="F431" s="29" t="n">
        <f aca="false">F418+F420+F421+F422+F426</f>
        <v>21.65</v>
      </c>
      <c r="G431" s="29" t="n">
        <f aca="false">G418+G420+G421+G422+G426</f>
        <v>8.95</v>
      </c>
      <c r="H431" s="29" t="n">
        <f aca="false">H418+H420+H421+H422+H426</f>
        <v>44.56</v>
      </c>
      <c r="I431" s="29"/>
      <c r="J431" s="29" t="n">
        <f aca="false">+J418+J420+J421+J422+J423+J426</f>
        <v>519.28</v>
      </c>
      <c r="K431" s="29" t="n">
        <f aca="false">+K418+K420+K421+K422+K423+K426</f>
        <v>31.87</v>
      </c>
      <c r="L431" s="29" t="n">
        <f aca="false">+L418+L420+L421+L422+L423+L426</f>
        <v>15.87</v>
      </c>
      <c r="M431" s="29" t="n">
        <f aca="false">+M418+M420+M421+M422+M423+M426</f>
        <v>63.23</v>
      </c>
    </row>
    <row r="432" customFormat="false" ht="16" hidden="false" customHeight="false" outlineLevel="0" collapsed="false">
      <c r="B432" s="7"/>
      <c r="C432" s="28" t="s">
        <v>36</v>
      </c>
      <c r="D432" s="15"/>
      <c r="E432" s="29" t="n">
        <f aca="false">E418+E420+E421+E422+E423+E427</f>
        <v>446.6</v>
      </c>
      <c r="F432" s="29" t="n">
        <f aca="false">F418+F420+F421+F422+F423+F427</f>
        <v>80.84</v>
      </c>
      <c r="G432" s="29" t="n">
        <f aca="false">G418+G420+G421+G422+G423+G427</f>
        <v>13.24</v>
      </c>
      <c r="H432" s="29" t="n">
        <f aca="false">H418+H420+H421+H422+H423+H427</f>
        <v>54.07</v>
      </c>
      <c r="I432" s="29"/>
      <c r="J432" s="29" t="n">
        <f aca="false">J418+J420+J421+J422+J423+J427</f>
        <v>525.68</v>
      </c>
      <c r="K432" s="29" t="n">
        <f aca="false">K418+K420+K421+K422+K423+K427</f>
        <v>32.09</v>
      </c>
      <c r="L432" s="29" t="n">
        <f aca="false">L418+L420+L421+L422+L423+L427</f>
        <v>15.72</v>
      </c>
      <c r="M432" s="29" t="n">
        <f aca="false">M418+M420+M421+M422+M423+M427</f>
        <v>63.95</v>
      </c>
    </row>
    <row r="433" customFormat="false" ht="15.5" hidden="false" customHeight="false" outlineLevel="0" collapsed="false">
      <c r="B433" s="66"/>
      <c r="C433" s="67" t="s">
        <v>37</v>
      </c>
      <c r="D433" s="68"/>
      <c r="E433" s="68" t="n">
        <f aca="false">E418+E420+E421+E422+E423+E428</f>
        <v>445.4</v>
      </c>
      <c r="F433" s="68" t="n">
        <f aca="false">F418+F420+F421+F422+F423+F428</f>
        <v>27.32</v>
      </c>
      <c r="G433" s="68" t="n">
        <f aca="false">G418+G420+G421+G422+G423+G428</f>
        <v>13.32</v>
      </c>
      <c r="H433" s="68" t="n">
        <f aca="false">H418+H420+H421+H422+H423+H428</f>
        <v>52.57</v>
      </c>
      <c r="I433" s="68"/>
      <c r="J433" s="68" t="n">
        <f aca="false">J418+J420+J421+J422+J423+J428</f>
        <v>524.08</v>
      </c>
      <c r="K433" s="68" t="n">
        <f aca="false">K418+K420+K421+K422+K423+K428</f>
        <v>32.19</v>
      </c>
      <c r="L433" s="68" t="n">
        <f aca="false">L418+L420+L421+L422+L423+L428</f>
        <v>15.89</v>
      </c>
      <c r="M433" s="68" t="n">
        <f aca="false">M418+M420+M421+M422+M423+M428</f>
        <v>61.95</v>
      </c>
    </row>
    <row r="434" customFormat="false" ht="15" hidden="false" customHeight="true" outlineLevel="0" collapsed="false">
      <c r="B434" s="32" t="s">
        <v>38</v>
      </c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</row>
    <row r="435" customFormat="false" ht="31.5" hidden="false" customHeight="false" outlineLevel="0" collapsed="false">
      <c r="B435" s="103" t="s">
        <v>245</v>
      </c>
      <c r="C435" s="37" t="s">
        <v>246</v>
      </c>
      <c r="D435" s="15" t="n">
        <v>180</v>
      </c>
      <c r="E435" s="15" t="n">
        <f aca="false">J435/2*1.8</f>
        <v>100.8</v>
      </c>
      <c r="F435" s="15" t="n">
        <f aca="false">K435/2*1.8</f>
        <v>2.79</v>
      </c>
      <c r="G435" s="15" t="n">
        <f aca="false">L435/2*1.8</f>
        <v>3.87</v>
      </c>
      <c r="H435" s="15" t="n">
        <f aca="false">M435/2*1.8</f>
        <v>12.69</v>
      </c>
      <c r="I435" s="155" t="n">
        <v>200</v>
      </c>
      <c r="J435" s="77" t="n">
        <v>112</v>
      </c>
      <c r="K435" s="77" t="n">
        <v>3.1</v>
      </c>
      <c r="L435" s="77" t="n">
        <v>4.3</v>
      </c>
      <c r="M435" s="77" t="n">
        <v>14.1</v>
      </c>
    </row>
    <row r="436" customFormat="false" ht="28.5" hidden="false" customHeight="false" outlineLevel="0" collapsed="false">
      <c r="B436" s="82" t="s">
        <v>203</v>
      </c>
      <c r="C436" s="83" t="s">
        <v>148</v>
      </c>
      <c r="D436" s="74" t="n">
        <v>60</v>
      </c>
      <c r="E436" s="74" t="n">
        <v>32.4</v>
      </c>
      <c r="F436" s="74" t="n">
        <v>1.06</v>
      </c>
      <c r="G436" s="74" t="n">
        <v>1.85</v>
      </c>
      <c r="H436" s="74" t="n">
        <v>3.35</v>
      </c>
      <c r="I436" s="74" t="n">
        <v>80</v>
      </c>
      <c r="J436" s="74" t="n">
        <v>43.2</v>
      </c>
      <c r="K436" s="74" t="n">
        <v>1.41</v>
      </c>
      <c r="L436" s="74" t="n">
        <v>2.47</v>
      </c>
      <c r="M436" s="74" t="n">
        <v>4.47</v>
      </c>
    </row>
    <row r="437" customFormat="false" ht="28.5" hidden="false" customHeight="false" outlineLevel="0" collapsed="false">
      <c r="B437" s="85" t="s">
        <v>247</v>
      </c>
      <c r="C437" s="37" t="s">
        <v>248</v>
      </c>
      <c r="D437" s="15" t="s">
        <v>249</v>
      </c>
      <c r="E437" s="15" t="s">
        <v>250</v>
      </c>
      <c r="F437" s="15" t="s">
        <v>251</v>
      </c>
      <c r="G437" s="15" t="s">
        <v>252</v>
      </c>
      <c r="H437" s="15" t="s">
        <v>253</v>
      </c>
      <c r="I437" s="156" t="s">
        <v>254</v>
      </c>
      <c r="J437" s="39" t="s">
        <v>255</v>
      </c>
      <c r="K437" s="39" t="s">
        <v>256</v>
      </c>
      <c r="L437" s="39" t="s">
        <v>257</v>
      </c>
      <c r="M437" s="39" t="s">
        <v>258</v>
      </c>
    </row>
    <row r="438" customFormat="false" ht="16" hidden="false" customHeight="false" outlineLevel="0" collapsed="false">
      <c r="B438" s="85" t="s">
        <v>201</v>
      </c>
      <c r="C438" s="37" t="s">
        <v>259</v>
      </c>
      <c r="D438" s="15" t="n">
        <v>180</v>
      </c>
      <c r="E438" s="15" t="n">
        <f aca="false">J438/2*1.8</f>
        <v>64.8</v>
      </c>
      <c r="F438" s="15" t="n">
        <f aca="false">K438/2*1.8</f>
        <v>0.27</v>
      </c>
      <c r="G438" s="15" t="n">
        <f aca="false">L438/2*1.8</f>
        <v>0</v>
      </c>
      <c r="H438" s="15" t="n">
        <f aca="false">M438/2*1.8</f>
        <v>17.19</v>
      </c>
      <c r="I438" s="156" t="n">
        <v>200</v>
      </c>
      <c r="J438" s="39" t="n">
        <v>72</v>
      </c>
      <c r="K438" s="39" t="n">
        <v>0.3</v>
      </c>
      <c r="L438" s="39" t="n">
        <v>0</v>
      </c>
      <c r="M438" s="39" t="n">
        <v>19.1</v>
      </c>
    </row>
    <row r="439" customFormat="false" ht="16" hidden="false" customHeight="false" outlineLevel="0" collapsed="false">
      <c r="B439" s="85" t="s">
        <v>46</v>
      </c>
      <c r="C439" s="37" t="s">
        <v>24</v>
      </c>
      <c r="D439" s="15" t="n">
        <v>30</v>
      </c>
      <c r="E439" s="15" t="n">
        <v>71</v>
      </c>
      <c r="F439" s="15" t="n">
        <v>2.1</v>
      </c>
      <c r="G439" s="15" t="n">
        <v>2.4</v>
      </c>
      <c r="H439" s="15" t="n">
        <v>9.9</v>
      </c>
      <c r="I439" s="156" t="n">
        <v>30</v>
      </c>
      <c r="J439" s="39" t="n">
        <v>71</v>
      </c>
      <c r="K439" s="39" t="n">
        <v>2.1</v>
      </c>
      <c r="L439" s="39" t="n">
        <v>2.4</v>
      </c>
      <c r="M439" s="39" t="n">
        <v>9.9</v>
      </c>
    </row>
    <row r="440" customFormat="false" ht="15.5" hidden="false" customHeight="false" outlineLevel="0" collapsed="false">
      <c r="B440" s="142"/>
      <c r="C440" s="137" t="s">
        <v>102</v>
      </c>
      <c r="D440" s="111"/>
      <c r="E440" s="111" t="n">
        <v>471.5</v>
      </c>
      <c r="F440" s="111" t="n">
        <f aca="false">SUM(F435:F439)</f>
        <v>6.22</v>
      </c>
      <c r="G440" s="111" t="n">
        <f aca="false">SUM(G435:G439)</f>
        <v>8.12</v>
      </c>
      <c r="H440" s="111" t="n">
        <f aca="false">SUM(H435:H439)</f>
        <v>43.13</v>
      </c>
      <c r="I440" s="111"/>
      <c r="J440" s="111" t="n">
        <v>558</v>
      </c>
      <c r="K440" s="111" t="n">
        <f aca="false">SUM(K435:K439)</f>
        <v>6.91</v>
      </c>
      <c r="L440" s="111" t="n">
        <f aca="false">SUM(L435:L439)</f>
        <v>9.17</v>
      </c>
      <c r="M440" s="111" t="n">
        <f aca="false">SUM(M435:M439)</f>
        <v>47.57</v>
      </c>
    </row>
    <row r="441" customFormat="false" ht="32.25" hidden="false" customHeight="true" outlineLevel="0" collapsed="false">
      <c r="B441" s="49" t="s">
        <v>67</v>
      </c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</row>
    <row r="442" customFormat="false" ht="14.5" hidden="false" customHeight="true" outlineLevel="0" collapsed="false">
      <c r="B442" s="49" t="s">
        <v>14</v>
      </c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</row>
    <row r="443" customFormat="false" ht="28" hidden="false" customHeight="false" outlineLevel="0" collapsed="false">
      <c r="B443" s="36" t="s">
        <v>94</v>
      </c>
      <c r="C443" s="75" t="s">
        <v>148</v>
      </c>
      <c r="D443" s="76" t="n">
        <v>60</v>
      </c>
      <c r="E443" s="77" t="n">
        <v>32.4</v>
      </c>
      <c r="F443" s="77" t="n">
        <v>1.06</v>
      </c>
      <c r="G443" s="77" t="n">
        <v>1.85</v>
      </c>
      <c r="H443" s="77" t="n">
        <v>3.35</v>
      </c>
      <c r="I443" s="76" t="n">
        <v>80</v>
      </c>
      <c r="J443" s="77" t="n">
        <v>43.2</v>
      </c>
      <c r="K443" s="77" t="n">
        <v>1.41</v>
      </c>
      <c r="L443" s="77" t="n">
        <v>2.47</v>
      </c>
      <c r="M443" s="77" t="n">
        <v>4.47</v>
      </c>
    </row>
    <row r="444" customFormat="false" ht="16" hidden="false" customHeight="false" outlineLevel="0" collapsed="false">
      <c r="B444" s="7" t="s">
        <v>51</v>
      </c>
      <c r="C444" s="14" t="s">
        <v>86</v>
      </c>
      <c r="D444" s="15" t="n">
        <v>40</v>
      </c>
      <c r="E444" s="15" t="n">
        <v>72.8</v>
      </c>
      <c r="F444" s="15" t="n">
        <v>6.92</v>
      </c>
      <c r="G444" s="15" t="n">
        <v>1.48</v>
      </c>
      <c r="H444" s="15" t="n">
        <v>7.68</v>
      </c>
      <c r="I444" s="15" t="n">
        <v>60</v>
      </c>
      <c r="J444" s="15" t="n">
        <v>109.2</v>
      </c>
      <c r="K444" s="15" t="n">
        <v>10.38</v>
      </c>
      <c r="L444" s="15" t="n">
        <v>2.22</v>
      </c>
      <c r="M444" s="15" t="n">
        <v>11.52</v>
      </c>
    </row>
    <row r="445" customFormat="false" ht="28.5" hidden="false" customHeight="false" outlineLevel="0" collapsed="false">
      <c r="B445" s="7" t="s">
        <v>260</v>
      </c>
      <c r="C445" s="14" t="s">
        <v>261</v>
      </c>
      <c r="D445" s="15" t="n">
        <v>80</v>
      </c>
      <c r="E445" s="15" t="n">
        <v>97.6</v>
      </c>
      <c r="F445" s="15" t="n">
        <v>2.87</v>
      </c>
      <c r="G445" s="15" t="n">
        <v>4.29</v>
      </c>
      <c r="H445" s="15" t="n">
        <v>11.58</v>
      </c>
      <c r="I445" s="15" t="n">
        <v>100</v>
      </c>
      <c r="J445" s="15" t="n">
        <v>122</v>
      </c>
      <c r="K445" s="15" t="n">
        <v>3.59</v>
      </c>
      <c r="L445" s="15" t="n">
        <v>5.37</v>
      </c>
      <c r="M445" s="15" t="n">
        <v>14.47</v>
      </c>
    </row>
    <row r="446" customFormat="false" ht="16" hidden="false" customHeight="false" outlineLevel="0" collapsed="false">
      <c r="B446" s="7" t="s">
        <v>23</v>
      </c>
      <c r="C446" s="14" t="s">
        <v>24</v>
      </c>
      <c r="D446" s="15" t="n">
        <v>30</v>
      </c>
      <c r="E446" s="15" t="n">
        <v>71</v>
      </c>
      <c r="F446" s="15" t="n">
        <v>2.1</v>
      </c>
      <c r="G446" s="15" t="n">
        <v>2.4</v>
      </c>
      <c r="H446" s="15" t="n">
        <v>9.9</v>
      </c>
      <c r="I446" s="15" t="n">
        <v>30</v>
      </c>
      <c r="J446" s="15" t="n">
        <v>71</v>
      </c>
      <c r="K446" s="15" t="n">
        <v>2.1</v>
      </c>
      <c r="L446" s="15" t="n">
        <v>2.4</v>
      </c>
      <c r="M446" s="15" t="n">
        <v>9.9</v>
      </c>
    </row>
    <row r="447" customFormat="false" ht="16" hidden="false" customHeight="false" outlineLevel="0" collapsed="false">
      <c r="B447" s="7" t="s">
        <v>23</v>
      </c>
      <c r="C447" s="14" t="s">
        <v>55</v>
      </c>
      <c r="D447" s="15" t="n">
        <v>100</v>
      </c>
      <c r="E447" s="15" t="n">
        <v>82</v>
      </c>
      <c r="F447" s="15" t="n">
        <v>1.6</v>
      </c>
      <c r="G447" s="15" t="n">
        <v>5.8</v>
      </c>
      <c r="H447" s="15" t="n">
        <v>4.9</v>
      </c>
      <c r="I447" s="15" t="n">
        <v>125</v>
      </c>
      <c r="J447" s="15" t="n">
        <v>86</v>
      </c>
      <c r="K447" s="15" t="n">
        <v>2</v>
      </c>
      <c r="L447" s="15" t="n">
        <v>6.3</v>
      </c>
      <c r="M447" s="15" t="n">
        <v>5.3</v>
      </c>
    </row>
    <row r="448" customFormat="false" ht="16" hidden="false" customHeight="false" outlineLevel="0" collapsed="false">
      <c r="B448" s="27" t="s">
        <v>26</v>
      </c>
      <c r="C448" s="19" t="s">
        <v>27</v>
      </c>
      <c r="D448" s="20" t="n">
        <v>60</v>
      </c>
      <c r="E448" s="20" t="n">
        <v>47.3</v>
      </c>
      <c r="F448" s="20" t="n">
        <v>0.38</v>
      </c>
      <c r="G448" s="20" t="n">
        <v>0.38</v>
      </c>
      <c r="H448" s="20" t="n">
        <v>25.4</v>
      </c>
      <c r="I448" s="20" t="n">
        <v>80</v>
      </c>
      <c r="J448" s="20" t="n">
        <v>49.3</v>
      </c>
      <c r="K448" s="20" t="n">
        <v>0.39</v>
      </c>
      <c r="L448" s="20" t="n">
        <v>0.39</v>
      </c>
      <c r="M448" s="20" t="n">
        <v>28.5</v>
      </c>
    </row>
    <row r="449" customFormat="false" ht="16" hidden="false" customHeight="false" outlineLevel="0" collapsed="false">
      <c r="B449" s="7" t="s">
        <v>26</v>
      </c>
      <c r="C449" s="21" t="s">
        <v>28</v>
      </c>
      <c r="D449" s="20" t="n">
        <v>60</v>
      </c>
      <c r="E449" s="20" t="n">
        <v>91</v>
      </c>
      <c r="F449" s="20" t="n">
        <v>1.05</v>
      </c>
      <c r="G449" s="20" t="n">
        <v>0.15</v>
      </c>
      <c r="H449" s="20" t="n">
        <v>19.7</v>
      </c>
      <c r="I449" s="20" t="n">
        <v>80</v>
      </c>
      <c r="J449" s="20" t="n">
        <v>93</v>
      </c>
      <c r="K449" s="20" t="n">
        <v>1.25</v>
      </c>
      <c r="L449" s="20" t="n">
        <v>0.18</v>
      </c>
      <c r="M449" s="20" t="n">
        <v>19.67</v>
      </c>
    </row>
    <row r="450" customFormat="false" ht="15.5" hidden="false" customHeight="false" outlineLevel="0" collapsed="false">
      <c r="B450" s="22" t="s">
        <v>26</v>
      </c>
      <c r="C450" s="23" t="s">
        <v>29</v>
      </c>
      <c r="D450" s="18" t="n">
        <v>60</v>
      </c>
      <c r="E450" s="18" t="n">
        <v>25.2</v>
      </c>
      <c r="F450" s="18" t="n">
        <v>0.24</v>
      </c>
      <c r="G450" s="18" t="n">
        <v>0.18</v>
      </c>
      <c r="H450" s="18" t="n">
        <v>6.06</v>
      </c>
      <c r="I450" s="18" t="n">
        <v>80</v>
      </c>
      <c r="J450" s="18" t="n">
        <v>33.6</v>
      </c>
      <c r="K450" s="18" t="n">
        <v>0.32</v>
      </c>
      <c r="L450" s="18" t="n">
        <v>0.24</v>
      </c>
      <c r="M450" s="18" t="n">
        <v>8.08</v>
      </c>
    </row>
    <row r="451" customFormat="false" ht="15.5" hidden="false" customHeight="false" outlineLevel="0" collapsed="false">
      <c r="B451" s="24" t="s">
        <v>30</v>
      </c>
      <c r="C451" s="25" t="s">
        <v>31</v>
      </c>
      <c r="D451" s="26" t="n">
        <v>60</v>
      </c>
      <c r="E451" s="26" t="n">
        <v>30</v>
      </c>
      <c r="F451" s="26" t="n">
        <v>54</v>
      </c>
      <c r="G451" s="26" t="n">
        <v>0.12</v>
      </c>
      <c r="H451" s="26" t="n">
        <v>6.6</v>
      </c>
      <c r="I451" s="26" t="n">
        <v>80</v>
      </c>
      <c r="J451" s="26" t="n">
        <v>40</v>
      </c>
      <c r="K451" s="26" t="n">
        <v>0.54</v>
      </c>
      <c r="L451" s="26" t="n">
        <v>0.09</v>
      </c>
      <c r="M451" s="26" t="n">
        <v>8.8</v>
      </c>
    </row>
    <row r="452" customFormat="false" ht="16" hidden="false" customHeight="false" outlineLevel="0" collapsed="false">
      <c r="B452" s="27" t="s">
        <v>26</v>
      </c>
      <c r="C452" s="14" t="s">
        <v>32</v>
      </c>
      <c r="D452" s="15" t="n">
        <v>60</v>
      </c>
      <c r="E452" s="15" t="n">
        <v>28.8</v>
      </c>
      <c r="F452" s="15" t="n">
        <v>0.48</v>
      </c>
      <c r="G452" s="15" t="n">
        <v>0.2</v>
      </c>
      <c r="H452" s="15" t="n">
        <v>5.1</v>
      </c>
      <c r="I452" s="15" t="n">
        <v>80</v>
      </c>
      <c r="J452" s="15" t="n">
        <v>38.4</v>
      </c>
      <c r="K452" s="15" t="n">
        <v>0.64</v>
      </c>
      <c r="L452" s="15" t="n">
        <v>0.26</v>
      </c>
      <c r="M452" s="15" t="n">
        <v>6.8</v>
      </c>
    </row>
    <row r="453" customFormat="false" ht="16" hidden="false" customHeight="false" outlineLevel="0" collapsed="false">
      <c r="B453" s="7"/>
      <c r="C453" s="28" t="s">
        <v>33</v>
      </c>
      <c r="D453" s="15"/>
      <c r="E453" s="29" t="n">
        <f aca="false">E443+E444+E445+E446+E447+E448</f>
        <v>403.1</v>
      </c>
      <c r="F453" s="29" t="n">
        <f aca="false">F443+F444+F445+F446+F447+F448</f>
        <v>14.93</v>
      </c>
      <c r="G453" s="29" t="n">
        <f aca="false">G443+G444+G445+G446+G447+G448</f>
        <v>16.2</v>
      </c>
      <c r="H453" s="29" t="n">
        <f aca="false">H443+H444+H445+H446+H447+H448</f>
        <v>62.81</v>
      </c>
      <c r="I453" s="29"/>
      <c r="J453" s="29" t="n">
        <f aca="false">J443+J444+J445+J446+J447+J448</f>
        <v>480.7</v>
      </c>
      <c r="K453" s="29" t="n">
        <f aca="false">K443+K444+K445+K446+K447+K448</f>
        <v>19.87</v>
      </c>
      <c r="L453" s="29" t="n">
        <f aca="false">L443+L444+L445+L446+L447+L448</f>
        <v>19.15</v>
      </c>
      <c r="M453" s="29" t="n">
        <f aca="false">M443+M444+M445+M446+M447+M448</f>
        <v>74.16</v>
      </c>
    </row>
    <row r="454" customFormat="false" ht="16" hidden="false" customHeight="false" outlineLevel="0" collapsed="false">
      <c r="B454" s="7"/>
      <c r="C454" s="28" t="s">
        <v>34</v>
      </c>
      <c r="D454" s="15"/>
      <c r="E454" s="29" t="n">
        <f aca="false">E443+E444+E445+E446+E449</f>
        <v>364.8</v>
      </c>
      <c r="F454" s="29" t="n">
        <f aca="false">F443+F444+F445+F446+F449</f>
        <v>14</v>
      </c>
      <c r="G454" s="29" t="n">
        <f aca="false">G443+G444+G445+G446+G449</f>
        <v>10.17</v>
      </c>
      <c r="H454" s="29" t="n">
        <f aca="false">H443+H444+H445+H446+H449</f>
        <v>52.21</v>
      </c>
      <c r="I454" s="29"/>
      <c r="J454" s="29" t="n">
        <f aca="false">J443+J444+J445+J446+J447+J449</f>
        <v>524.4</v>
      </c>
      <c r="K454" s="29" t="n">
        <f aca="false">K443+K444+K445+K446+K447+K449</f>
        <v>20.73</v>
      </c>
      <c r="L454" s="29" t="n">
        <f aca="false">L443+L444+L445+L446+L447+L449</f>
        <v>18.94</v>
      </c>
      <c r="M454" s="29" t="n">
        <f aca="false">M443+M444+M445+M446+M447+M449</f>
        <v>65.33</v>
      </c>
    </row>
    <row r="455" customFormat="false" ht="16" hidden="false" customHeight="false" outlineLevel="0" collapsed="false">
      <c r="B455" s="7"/>
      <c r="C455" s="28" t="s">
        <v>35</v>
      </c>
      <c r="D455" s="15"/>
      <c r="E455" s="29" t="n">
        <f aca="false">E443+E444+E445+E446+E450</f>
        <v>299</v>
      </c>
      <c r="F455" s="29" t="n">
        <f aca="false">F443+F444+F445+F446+F450</f>
        <v>13.19</v>
      </c>
      <c r="G455" s="29" t="n">
        <f aca="false">G443+G444+G445+G446+G450</f>
        <v>10.2</v>
      </c>
      <c r="H455" s="29" t="n">
        <f aca="false">H443+H444+H445+H446+H450</f>
        <v>38.57</v>
      </c>
      <c r="I455" s="29"/>
      <c r="J455" s="29" t="n">
        <f aca="false">+J443+J444+J445+J446+J447+J450</f>
        <v>465</v>
      </c>
      <c r="K455" s="29" t="n">
        <f aca="false">+K443+K444+K445+K446+K447+K450</f>
        <v>19.8</v>
      </c>
      <c r="L455" s="29" t="n">
        <f aca="false">+L443+L444+L445+L446+L447+L450</f>
        <v>19</v>
      </c>
      <c r="M455" s="29" t="n">
        <f aca="false">+M443+M444+M445+M446+M447+M450</f>
        <v>53.74</v>
      </c>
    </row>
    <row r="456" customFormat="false" ht="16" hidden="false" customHeight="false" outlineLevel="0" collapsed="false">
      <c r="B456" s="7"/>
      <c r="C456" s="28" t="s">
        <v>36</v>
      </c>
      <c r="D456" s="15"/>
      <c r="E456" s="29" t="n">
        <f aca="false">E443+E444+E445+E446+E447+E451</f>
        <v>385.8</v>
      </c>
      <c r="F456" s="29" t="n">
        <f aca="false">F443+F444+F445+F446+F447+F451</f>
        <v>68.55</v>
      </c>
      <c r="G456" s="29" t="n">
        <f aca="false">G443+G444+G445+G446+G447+G451</f>
        <v>15.94</v>
      </c>
      <c r="H456" s="29" t="n">
        <f aca="false">H443+H444+H445+H446+H447+H451</f>
        <v>44.01</v>
      </c>
      <c r="I456" s="29"/>
      <c r="J456" s="29" t="n">
        <f aca="false">J443+J444+J445+J446+J447+J451</f>
        <v>471.4</v>
      </c>
      <c r="K456" s="29" t="n">
        <f aca="false">K443+K444+K445+K446+K447+K451</f>
        <v>20.02</v>
      </c>
      <c r="L456" s="29" t="n">
        <f aca="false">L443+L444+L445+L446+L447+L451</f>
        <v>18.85</v>
      </c>
      <c r="M456" s="29" t="n">
        <f aca="false">M443+M444+M445+M446+M447+M451</f>
        <v>54.46</v>
      </c>
    </row>
    <row r="457" customFormat="false" ht="15.5" hidden="false" customHeight="false" outlineLevel="0" collapsed="false">
      <c r="B457" s="66"/>
      <c r="C457" s="67" t="s">
        <v>37</v>
      </c>
      <c r="D457" s="68"/>
      <c r="E457" s="68" t="n">
        <f aca="false">E443+E444+E445+E446+E447+E452</f>
        <v>384.6</v>
      </c>
      <c r="F457" s="68" t="n">
        <f aca="false">F443+F444+F445+F446+F447+F452</f>
        <v>15.03</v>
      </c>
      <c r="G457" s="68" t="n">
        <f aca="false">G443+G444+G445+G446+G447+G452</f>
        <v>16.02</v>
      </c>
      <c r="H457" s="68" t="n">
        <f aca="false">H443+H444+H445+H446+H447+H452</f>
        <v>42.51</v>
      </c>
      <c r="I457" s="68"/>
      <c r="J457" s="68" t="n">
        <f aca="false">J443+J444+J445+J446+J447+J452</f>
        <v>469.8</v>
      </c>
      <c r="K457" s="68" t="n">
        <f aca="false">K443+K444+K445+K446+K447+K452</f>
        <v>20.12</v>
      </c>
      <c r="L457" s="68" t="n">
        <f aca="false">L443+L444+L445+L446+L447+L452</f>
        <v>19.02</v>
      </c>
      <c r="M457" s="68" t="n">
        <f aca="false">M443+M444+M445+M446+M447+M452</f>
        <v>52.46</v>
      </c>
    </row>
    <row r="458" customFormat="false" ht="15" hidden="false" customHeight="true" outlineLevel="0" collapsed="false">
      <c r="B458" s="32" t="s">
        <v>38</v>
      </c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</row>
    <row r="459" customFormat="false" ht="15.5" hidden="false" customHeight="false" outlineLevel="0" collapsed="false">
      <c r="B459" s="85" t="s">
        <v>76</v>
      </c>
      <c r="C459" s="69" t="s">
        <v>77</v>
      </c>
      <c r="D459" s="57" t="n">
        <v>200</v>
      </c>
      <c r="E459" s="39" t="n">
        <f aca="false">J459/2*1.8</f>
        <v>91.8</v>
      </c>
      <c r="F459" s="39" t="n">
        <f aca="false">K459/2*1.8</f>
        <v>1.98</v>
      </c>
      <c r="G459" s="39" t="n">
        <f aca="false">L459/2*1.8</f>
        <v>2.223</v>
      </c>
      <c r="H459" s="39" t="n">
        <f aca="false">M459/2*1.8</f>
        <v>13.482</v>
      </c>
      <c r="I459" s="57" t="n">
        <v>200</v>
      </c>
      <c r="J459" s="39" t="n">
        <v>102</v>
      </c>
      <c r="K459" s="39" t="n">
        <v>2.2</v>
      </c>
      <c r="L459" s="39" t="n">
        <v>2.47</v>
      </c>
      <c r="M459" s="39" t="n">
        <v>14.98</v>
      </c>
    </row>
    <row r="460" customFormat="false" ht="15.5" hidden="false" customHeight="false" outlineLevel="0" collapsed="false">
      <c r="B460" s="85" t="s">
        <v>262</v>
      </c>
      <c r="C460" s="69" t="s">
        <v>16</v>
      </c>
      <c r="D460" s="57" t="n">
        <v>100</v>
      </c>
      <c r="E460" s="39" t="n">
        <v>120</v>
      </c>
      <c r="F460" s="39" t="n">
        <v>3.36</v>
      </c>
      <c r="G460" s="39" t="n">
        <v>0.34</v>
      </c>
      <c r="H460" s="39" t="n">
        <v>26.36</v>
      </c>
      <c r="I460" s="57" t="n">
        <v>120</v>
      </c>
      <c r="J460" s="39" t="n">
        <v>150</v>
      </c>
      <c r="K460" s="39" t="n">
        <v>4.17</v>
      </c>
      <c r="L460" s="39" t="n">
        <v>0.43</v>
      </c>
      <c r="M460" s="39" t="n">
        <v>32.95</v>
      </c>
    </row>
    <row r="461" customFormat="false" ht="15" hidden="false" customHeight="false" outlineLevel="0" collapsed="false">
      <c r="B461" s="36" t="s">
        <v>167</v>
      </c>
      <c r="C461" s="14" t="s">
        <v>177</v>
      </c>
      <c r="D461" s="15" t="n">
        <v>45</v>
      </c>
      <c r="E461" s="15" t="n">
        <v>129.35</v>
      </c>
      <c r="F461" s="15" t="n">
        <v>8.25</v>
      </c>
      <c r="G461" s="15" t="n">
        <v>7</v>
      </c>
      <c r="H461" s="15" t="n">
        <v>7.62</v>
      </c>
      <c r="I461" s="39" t="n">
        <v>50</v>
      </c>
      <c r="J461" s="39" t="n">
        <v>143.7</v>
      </c>
      <c r="K461" s="39" t="n">
        <v>9.17</v>
      </c>
      <c r="L461" s="39" t="n">
        <v>7.77</v>
      </c>
      <c r="M461" s="39" t="n">
        <v>8.47</v>
      </c>
    </row>
    <row r="462" customFormat="false" ht="14.5" hidden="false" customHeight="false" outlineLevel="0" collapsed="false">
      <c r="B462" s="144" t="s">
        <v>132</v>
      </c>
      <c r="C462" s="69" t="s">
        <v>133</v>
      </c>
      <c r="D462" s="57" t="n">
        <v>180</v>
      </c>
      <c r="E462" s="39" t="n">
        <v>2.04</v>
      </c>
      <c r="F462" s="39" t="n">
        <f aca="false">K462/2*1.8</f>
        <v>0.0495</v>
      </c>
      <c r="G462" s="39" t="n">
        <f aca="false">L462/2*1.8</f>
        <v>0.009</v>
      </c>
      <c r="H462" s="39" t="n">
        <v>0.18</v>
      </c>
      <c r="I462" s="57" t="n">
        <v>200</v>
      </c>
      <c r="J462" s="39" t="n">
        <v>78</v>
      </c>
      <c r="K462" s="39" t="n">
        <v>0.055</v>
      </c>
      <c r="L462" s="39" t="n">
        <v>0.01</v>
      </c>
      <c r="M462" s="39" t="n">
        <v>19.95</v>
      </c>
    </row>
    <row r="463" customFormat="false" ht="15.5" hidden="false" customHeight="false" outlineLevel="0" collapsed="false">
      <c r="B463" s="85" t="s">
        <v>46</v>
      </c>
      <c r="C463" s="69" t="s">
        <v>134</v>
      </c>
      <c r="D463" s="57" t="n">
        <v>30</v>
      </c>
      <c r="E463" s="39" t="n">
        <v>71</v>
      </c>
      <c r="F463" s="39" t="n">
        <v>2.1</v>
      </c>
      <c r="G463" s="39" t="n">
        <v>2.4</v>
      </c>
      <c r="H463" s="39" t="n">
        <v>9.9</v>
      </c>
      <c r="I463" s="57" t="n">
        <v>30</v>
      </c>
      <c r="J463" s="39" t="n">
        <v>71</v>
      </c>
      <c r="K463" s="39" t="n">
        <v>2.1</v>
      </c>
      <c r="L463" s="39" t="n">
        <v>2.4</v>
      </c>
      <c r="M463" s="39" t="n">
        <v>9.9</v>
      </c>
    </row>
    <row r="464" customFormat="false" ht="33.75" hidden="false" customHeight="true" outlineLevel="0" collapsed="false">
      <c r="B464" s="85"/>
      <c r="C464" s="59" t="s">
        <v>102</v>
      </c>
      <c r="D464" s="32"/>
      <c r="E464" s="32" t="n">
        <f aca="false">SUM(E459:E463)</f>
        <v>414.19</v>
      </c>
      <c r="F464" s="32" t="n">
        <f aca="false">SUM(F459:F463)</f>
        <v>15.7395</v>
      </c>
      <c r="G464" s="32" t="n">
        <f aca="false">SUM(G459:G463)</f>
        <v>11.972</v>
      </c>
      <c r="H464" s="32" t="n">
        <f aca="false">SUM(H459:H463)</f>
        <v>57.542</v>
      </c>
      <c r="I464" s="32"/>
      <c r="J464" s="32" t="n">
        <f aca="false">SUM(J459:J463)</f>
        <v>544.7</v>
      </c>
      <c r="K464" s="32" t="n">
        <f aca="false">SUM(K459:K463)</f>
        <v>17.695</v>
      </c>
      <c r="L464" s="32" t="n">
        <f aca="false">SUM(L459:L463)</f>
        <v>13.08</v>
      </c>
      <c r="M464" s="32" t="n">
        <f aca="false">SUM(M459:M463)</f>
        <v>86.25</v>
      </c>
    </row>
    <row r="465" customFormat="false" ht="30.5" hidden="false" customHeight="false" outlineLevel="0" collapsed="false">
      <c r="B465" s="107"/>
      <c r="C465" s="158"/>
      <c r="D465" s="158"/>
      <c r="E465" s="158"/>
      <c r="F465" s="158" t="s">
        <v>83</v>
      </c>
      <c r="G465" s="158"/>
      <c r="H465" s="158"/>
      <c r="I465" s="158"/>
      <c r="J465" s="158"/>
      <c r="K465" s="158"/>
      <c r="L465" s="158"/>
      <c r="M465" s="159"/>
    </row>
    <row r="466" customFormat="false" ht="30" hidden="false" customHeight="false" outlineLevel="0" collapsed="false">
      <c r="B466" s="160"/>
      <c r="C466" s="117"/>
      <c r="D466" s="117"/>
      <c r="E466" s="117"/>
      <c r="F466" s="117" t="s">
        <v>14</v>
      </c>
      <c r="G466" s="117"/>
      <c r="H466" s="117"/>
      <c r="I466" s="117"/>
      <c r="J466" s="117"/>
      <c r="K466" s="117"/>
      <c r="L466" s="117"/>
      <c r="M466" s="117"/>
    </row>
    <row r="467" customFormat="false" ht="15.5" hidden="false" customHeight="false" outlineLevel="0" collapsed="false">
      <c r="B467" s="161"/>
      <c r="C467" s="14" t="s">
        <v>263</v>
      </c>
      <c r="D467" s="15" t="n">
        <v>50</v>
      </c>
      <c r="E467" s="15" t="n">
        <v>37.46</v>
      </c>
      <c r="F467" s="15" t="n">
        <v>0.65</v>
      </c>
      <c r="G467" s="15" t="n">
        <v>2.55</v>
      </c>
      <c r="H467" s="15" t="n">
        <v>2.99</v>
      </c>
      <c r="I467" s="15" t="n">
        <v>75</v>
      </c>
      <c r="J467" s="15" t="n">
        <v>56.19</v>
      </c>
      <c r="K467" s="15" t="n">
        <v>0.97</v>
      </c>
      <c r="L467" s="15" t="n">
        <v>3.82</v>
      </c>
      <c r="M467" s="15" t="n">
        <v>4.48</v>
      </c>
    </row>
    <row r="468" customFormat="false" ht="28.5" hidden="false" customHeight="false" outlineLevel="0" collapsed="false">
      <c r="B468" s="16" t="s">
        <v>264</v>
      </c>
      <c r="C468" s="14" t="s">
        <v>150</v>
      </c>
      <c r="D468" s="15" t="n">
        <v>45</v>
      </c>
      <c r="E468" s="15" t="n">
        <v>94.5</v>
      </c>
      <c r="F468" s="15" t="n">
        <v>12.15</v>
      </c>
      <c r="G468" s="15" t="n">
        <v>2.15</v>
      </c>
      <c r="H468" s="15" t="n">
        <v>6.46</v>
      </c>
      <c r="I468" s="15" t="n">
        <v>60</v>
      </c>
      <c r="J468" s="15" t="n">
        <v>126</v>
      </c>
      <c r="K468" s="15" t="n">
        <v>16.2</v>
      </c>
      <c r="L468" s="15" t="n">
        <v>2.86</v>
      </c>
      <c r="M468" s="15" t="n">
        <v>8.61</v>
      </c>
    </row>
    <row r="469" customFormat="false" ht="16" hidden="false" customHeight="false" outlineLevel="0" collapsed="false">
      <c r="B469" s="7" t="s">
        <v>265</v>
      </c>
      <c r="C469" s="14" t="s">
        <v>266</v>
      </c>
      <c r="D469" s="64" t="n">
        <v>80</v>
      </c>
      <c r="E469" s="64" t="n">
        <v>90.4</v>
      </c>
      <c r="F469" s="64" t="n">
        <v>3.11</v>
      </c>
      <c r="G469" s="64" t="n">
        <v>1.96</v>
      </c>
      <c r="H469" s="64" t="n">
        <v>15.3</v>
      </c>
      <c r="I469" s="64" t="n">
        <v>100</v>
      </c>
      <c r="J469" s="64" t="n">
        <v>113</v>
      </c>
      <c r="K469" s="64" t="n">
        <v>3.89</v>
      </c>
      <c r="L469" s="64" t="n">
        <v>2.46</v>
      </c>
      <c r="M469" s="64" t="n">
        <v>19.13</v>
      </c>
    </row>
    <row r="470" customFormat="false" ht="16" hidden="false" customHeight="false" outlineLevel="0" collapsed="false">
      <c r="B470" s="7" t="s">
        <v>23</v>
      </c>
      <c r="C470" s="14" t="s">
        <v>24</v>
      </c>
      <c r="D470" s="15" t="n">
        <v>30</v>
      </c>
      <c r="E470" s="15" t="n">
        <v>71</v>
      </c>
      <c r="F470" s="15" t="n">
        <v>2.1</v>
      </c>
      <c r="G470" s="15" t="n">
        <v>2.4</v>
      </c>
      <c r="H470" s="15" t="n">
        <v>9.9</v>
      </c>
      <c r="I470" s="15" t="n">
        <v>30</v>
      </c>
      <c r="J470" s="15" t="n">
        <v>71</v>
      </c>
      <c r="K470" s="15" t="n">
        <v>2.1</v>
      </c>
      <c r="L470" s="15" t="n">
        <v>2.4</v>
      </c>
      <c r="M470" s="15" t="n">
        <v>9.9</v>
      </c>
    </row>
    <row r="471" customFormat="false" ht="16" hidden="false" customHeight="false" outlineLevel="0" collapsed="false">
      <c r="B471" s="7" t="s">
        <v>23</v>
      </c>
      <c r="C471" s="14" t="s">
        <v>207</v>
      </c>
      <c r="D471" s="15" t="n">
        <v>15</v>
      </c>
      <c r="E471" s="15" t="n">
        <v>70.6</v>
      </c>
      <c r="F471" s="15" t="n">
        <v>4.6</v>
      </c>
      <c r="G471" s="15" t="n">
        <v>2.2</v>
      </c>
      <c r="H471" s="15" t="n">
        <v>3.6</v>
      </c>
      <c r="I471" s="15" t="n">
        <v>15</v>
      </c>
      <c r="J471" s="15" t="n">
        <v>70.6</v>
      </c>
      <c r="K471" s="15" t="n">
        <v>4.6</v>
      </c>
      <c r="L471" s="15" t="n">
        <v>2.2</v>
      </c>
      <c r="M471" s="15" t="n">
        <v>3.6</v>
      </c>
    </row>
    <row r="472" customFormat="false" ht="16" hidden="false" customHeight="false" outlineLevel="0" collapsed="false">
      <c r="B472" s="7" t="s">
        <v>267</v>
      </c>
      <c r="C472" s="17" t="s">
        <v>164</v>
      </c>
      <c r="D472" s="18" t="n">
        <v>150</v>
      </c>
      <c r="E472" s="18" t="n">
        <v>69.4</v>
      </c>
      <c r="F472" s="18" t="n">
        <v>0.16</v>
      </c>
      <c r="G472" s="18"/>
      <c r="H472" s="18" t="n">
        <v>0.08</v>
      </c>
      <c r="I472" s="18" t="n">
        <v>200</v>
      </c>
      <c r="J472" s="18" t="n">
        <v>83.3</v>
      </c>
      <c r="K472" s="18" t="n">
        <v>0.2</v>
      </c>
      <c r="L472" s="18"/>
      <c r="M472" s="18" t="n">
        <v>0.1</v>
      </c>
    </row>
    <row r="473" customFormat="false" ht="16" hidden="false" customHeight="false" outlineLevel="0" collapsed="false">
      <c r="B473" s="66" t="s">
        <v>268</v>
      </c>
      <c r="C473" s="19" t="s">
        <v>27</v>
      </c>
      <c r="D473" s="20" t="n">
        <v>60</v>
      </c>
      <c r="E473" s="20" t="n">
        <v>47.3</v>
      </c>
      <c r="F473" s="20" t="n">
        <v>0.38</v>
      </c>
      <c r="G473" s="20" t="n">
        <v>0.38</v>
      </c>
      <c r="H473" s="20" t="n">
        <v>25.4</v>
      </c>
      <c r="I473" s="20" t="n">
        <v>80</v>
      </c>
      <c r="J473" s="20" t="n">
        <v>49.3</v>
      </c>
      <c r="K473" s="20" t="n">
        <v>0.39</v>
      </c>
      <c r="L473" s="20" t="n">
        <v>0.39</v>
      </c>
      <c r="M473" s="20" t="n">
        <v>28.5</v>
      </c>
    </row>
    <row r="474" customFormat="false" ht="33" hidden="false" customHeight="true" outlineLevel="0" collapsed="false">
      <c r="B474" s="27" t="s">
        <v>26</v>
      </c>
      <c r="C474" s="21" t="s">
        <v>28</v>
      </c>
      <c r="D474" s="20" t="n">
        <v>60</v>
      </c>
      <c r="E474" s="20" t="n">
        <v>91</v>
      </c>
      <c r="F474" s="20" t="n">
        <v>1.05</v>
      </c>
      <c r="G474" s="20" t="n">
        <v>0.15</v>
      </c>
      <c r="H474" s="20" t="n">
        <v>19.7</v>
      </c>
      <c r="I474" s="20" t="n">
        <v>80</v>
      </c>
      <c r="J474" s="20" t="n">
        <v>93</v>
      </c>
      <c r="K474" s="20" t="n">
        <v>1.25</v>
      </c>
      <c r="L474" s="20" t="n">
        <v>0.18</v>
      </c>
      <c r="M474" s="20" t="n">
        <v>19.67</v>
      </c>
    </row>
    <row r="475" customFormat="false" ht="16" hidden="false" customHeight="false" outlineLevel="0" collapsed="false">
      <c r="B475" s="7" t="s">
        <v>26</v>
      </c>
      <c r="C475" s="23" t="s">
        <v>29</v>
      </c>
      <c r="D475" s="18" t="n">
        <v>60</v>
      </c>
      <c r="E475" s="18" t="n">
        <v>25.2</v>
      </c>
      <c r="F475" s="18" t="n">
        <v>0.24</v>
      </c>
      <c r="G475" s="18" t="n">
        <v>0.18</v>
      </c>
      <c r="H475" s="18" t="n">
        <v>6.06</v>
      </c>
      <c r="I475" s="18" t="n">
        <v>80</v>
      </c>
      <c r="J475" s="18" t="n">
        <v>33.6</v>
      </c>
      <c r="K475" s="18" t="n">
        <v>0.32</v>
      </c>
      <c r="L475" s="18" t="n">
        <v>0.24</v>
      </c>
      <c r="M475" s="18" t="n">
        <v>8.08</v>
      </c>
    </row>
    <row r="476" customFormat="false" ht="15.5" hidden="false" customHeight="false" outlineLevel="0" collapsed="false">
      <c r="B476" s="22" t="s">
        <v>26</v>
      </c>
      <c r="C476" s="25" t="s">
        <v>31</v>
      </c>
      <c r="D476" s="26" t="n">
        <v>60</v>
      </c>
      <c r="E476" s="26" t="n">
        <v>30</v>
      </c>
      <c r="F476" s="26" t="n">
        <v>54</v>
      </c>
      <c r="G476" s="26" t="n">
        <v>0.12</v>
      </c>
      <c r="H476" s="26" t="n">
        <v>6.6</v>
      </c>
      <c r="I476" s="26" t="n">
        <v>80</v>
      </c>
      <c r="J476" s="26" t="n">
        <v>40</v>
      </c>
      <c r="K476" s="26" t="n">
        <v>0.54</v>
      </c>
      <c r="L476" s="26" t="n">
        <v>0.09</v>
      </c>
      <c r="M476" s="26" t="n">
        <v>8.8</v>
      </c>
    </row>
    <row r="477" customFormat="false" ht="16" hidden="false" customHeight="false" outlineLevel="0" collapsed="false">
      <c r="B477" s="24" t="s">
        <v>30</v>
      </c>
      <c r="C477" s="14" t="s">
        <v>32</v>
      </c>
      <c r="D477" s="15" t="n">
        <v>60</v>
      </c>
      <c r="E477" s="15" t="n">
        <v>28.8</v>
      </c>
      <c r="F477" s="15" t="n">
        <v>0.48</v>
      </c>
      <c r="G477" s="15" t="n">
        <v>0.2</v>
      </c>
      <c r="H477" s="15" t="n">
        <v>5.1</v>
      </c>
      <c r="I477" s="15" t="n">
        <v>80</v>
      </c>
      <c r="J477" s="15" t="n">
        <v>38.4</v>
      </c>
      <c r="K477" s="15" t="n">
        <v>0.64</v>
      </c>
      <c r="L477" s="15" t="n">
        <v>0.26</v>
      </c>
      <c r="M477" s="15" t="n">
        <v>6.8</v>
      </c>
    </row>
    <row r="478" customFormat="false" ht="16" hidden="false" customHeight="false" outlineLevel="0" collapsed="false">
      <c r="B478" s="27" t="s">
        <v>26</v>
      </c>
      <c r="C478" s="28" t="s">
        <v>33</v>
      </c>
      <c r="D478" s="15"/>
      <c r="E478" s="29" t="n">
        <f aca="false">E468+E469+E470+E471+E472+E473</f>
        <v>443.2</v>
      </c>
      <c r="F478" s="29" t="n">
        <f aca="false">F468+F469+F470+F471+F472+F473</f>
        <v>22.5</v>
      </c>
      <c r="G478" s="29" t="n">
        <f aca="false">G468+G469+G470+G471+G472+G473</f>
        <v>9.09</v>
      </c>
      <c r="H478" s="29" t="n">
        <f aca="false">H468+H469+H470+H471+H472+H473</f>
        <v>60.74</v>
      </c>
      <c r="I478" s="29"/>
      <c r="J478" s="29" t="n">
        <f aca="false">J468+J469+J470+J471+J472+J473</f>
        <v>513.2</v>
      </c>
      <c r="K478" s="29" t="n">
        <f aca="false">K468+K469+K470+K471+K472+K473</f>
        <v>27.38</v>
      </c>
      <c r="L478" s="29" t="n">
        <f aca="false">L468+L469+L470+L471+L472+L473</f>
        <v>10.31</v>
      </c>
      <c r="M478" s="29" t="n">
        <f aca="false">M468+M469+M470+M471+M472+M473</f>
        <v>69.84</v>
      </c>
    </row>
    <row r="479" customFormat="false" ht="16" hidden="false" customHeight="false" outlineLevel="0" collapsed="false">
      <c r="B479" s="7"/>
      <c r="C479" s="28" t="s">
        <v>34</v>
      </c>
      <c r="D479" s="15"/>
      <c r="E479" s="29" t="n">
        <f aca="false">E468+E469+E470+E471+E474</f>
        <v>417.5</v>
      </c>
      <c r="F479" s="29" t="n">
        <f aca="false">F468+F469+F470+F471+F474</f>
        <v>23.01</v>
      </c>
      <c r="G479" s="29" t="n">
        <f aca="false">G468+G469+G470+G471+G474</f>
        <v>8.86</v>
      </c>
      <c r="H479" s="29" t="n">
        <f aca="false">H468+H469+H470+H471+H474</f>
        <v>54.96</v>
      </c>
      <c r="I479" s="29"/>
      <c r="J479" s="29" t="n">
        <f aca="false">J468+J469+J470+J471+J472+J474</f>
        <v>556.9</v>
      </c>
      <c r="K479" s="29" t="n">
        <f aca="false">K468+K469+K470+K471+K472+K474</f>
        <v>28.24</v>
      </c>
      <c r="L479" s="29" t="n">
        <f aca="false">L468+L469+L470+L471+L472+L474</f>
        <v>10.1</v>
      </c>
      <c r="M479" s="29" t="n">
        <f aca="false">M468+M469+M470+M471+M472+M474</f>
        <v>61.01</v>
      </c>
    </row>
    <row r="480" customFormat="false" ht="16" hidden="false" customHeight="false" outlineLevel="0" collapsed="false">
      <c r="B480" s="7"/>
      <c r="C480" s="28" t="s">
        <v>35</v>
      </c>
      <c r="D480" s="15"/>
      <c r="E480" s="29" t="n">
        <f aca="false">E468+E469+E470+E471+E475</f>
        <v>351.7</v>
      </c>
      <c r="F480" s="29" t="n">
        <f aca="false">F468+F469+F470+F471+F475</f>
        <v>22.2</v>
      </c>
      <c r="G480" s="29" t="n">
        <f aca="false">G468+G469+G470+G471+G475</f>
        <v>8.89</v>
      </c>
      <c r="H480" s="29" t="n">
        <f aca="false">H468+H469+H470+H471+H475</f>
        <v>41.32</v>
      </c>
      <c r="I480" s="29"/>
      <c r="J480" s="29" t="n">
        <f aca="false">+J468+J469+J470+J471+J472+J475</f>
        <v>497.5</v>
      </c>
      <c r="K480" s="29" t="n">
        <f aca="false">+K468+K469+K470+K471+K472+K475</f>
        <v>27.31</v>
      </c>
      <c r="L480" s="29" t="n">
        <f aca="false">+L468+L469+L470+L471+L472+L475</f>
        <v>10.16</v>
      </c>
      <c r="M480" s="29" t="n">
        <f aca="false">+M468+M469+M470+M471+M472+M475</f>
        <v>49.42</v>
      </c>
    </row>
    <row r="481" customFormat="false" ht="16" hidden="false" customHeight="false" outlineLevel="0" collapsed="false">
      <c r="B481" s="7"/>
      <c r="C481" s="28" t="s">
        <v>36</v>
      </c>
      <c r="D481" s="15"/>
      <c r="E481" s="29" t="n">
        <f aca="false">E468+E469+E470+E471+E472+E476</f>
        <v>425.9</v>
      </c>
      <c r="F481" s="29" t="n">
        <f aca="false">F468+F469+F470+F471+F472+F476</f>
        <v>76.12</v>
      </c>
      <c r="G481" s="29" t="n">
        <f aca="false">G468+G469+G470+G471+G472+G476</f>
        <v>8.83</v>
      </c>
      <c r="H481" s="29" t="n">
        <f aca="false">H468+H469+H470+H471+H472+H476</f>
        <v>41.94</v>
      </c>
      <c r="I481" s="29"/>
      <c r="J481" s="29" t="n">
        <f aca="false">J468+J469+J470+J471+J472+J476</f>
        <v>503.9</v>
      </c>
      <c r="K481" s="29" t="n">
        <f aca="false">K468+K469+K470+K471+K472+K476</f>
        <v>27.53</v>
      </c>
      <c r="L481" s="29" t="n">
        <f aca="false">L468+L469+L470+L471+L472+L476</f>
        <v>10.01</v>
      </c>
      <c r="M481" s="29" t="n">
        <f aca="false">M468+M469+M470+M471+M472+M476</f>
        <v>50.14</v>
      </c>
    </row>
    <row r="482" customFormat="false" ht="16" hidden="false" customHeight="false" outlineLevel="0" collapsed="false">
      <c r="B482" s="7"/>
      <c r="C482" s="30" t="s">
        <v>37</v>
      </c>
      <c r="D482" s="31"/>
      <c r="E482" s="31" t="n">
        <f aca="false">E468+E469+E470+E471+E472+E477</f>
        <v>424.7</v>
      </c>
      <c r="F482" s="31" t="n">
        <f aca="false">F468+F469+F470+F471+F472+F477</f>
        <v>22.6</v>
      </c>
      <c r="G482" s="31" t="n">
        <f aca="false">G468+G469+G470+G471+G472+G477</f>
        <v>8.91</v>
      </c>
      <c r="H482" s="31" t="n">
        <f aca="false">H468+H469+H470+H471+H472+H477</f>
        <v>40.44</v>
      </c>
      <c r="I482" s="31"/>
      <c r="J482" s="31" t="n">
        <f aca="false">J468+J469+J470+J471+J472+J477</f>
        <v>502.3</v>
      </c>
      <c r="K482" s="31" t="n">
        <f aca="false">K468+K469+K470+K471+K472+K477</f>
        <v>27.63</v>
      </c>
      <c r="L482" s="31" t="n">
        <f aca="false">L468+L469+L470+L471+L472+L477</f>
        <v>10.18</v>
      </c>
      <c r="M482" s="31" t="n">
        <f aca="false">M468+M469+M470+M471+M472+M477</f>
        <v>48.14</v>
      </c>
    </row>
    <row r="483" customFormat="false" ht="16" hidden="false" customHeight="false" outlineLevel="0" collapsed="false">
      <c r="B483" s="7"/>
      <c r="C483" s="162"/>
      <c r="D483" s="162"/>
      <c r="E483" s="162"/>
      <c r="F483" s="162" t="s">
        <v>38</v>
      </c>
      <c r="G483" s="162"/>
      <c r="H483" s="162"/>
      <c r="I483" s="162"/>
      <c r="J483" s="162"/>
      <c r="K483" s="162"/>
      <c r="L483" s="162"/>
      <c r="M483" s="163"/>
    </row>
    <row r="484" customFormat="false" ht="15" hidden="false" customHeight="false" outlineLevel="0" collapsed="false">
      <c r="B484" s="164"/>
      <c r="C484" s="69" t="s">
        <v>269</v>
      </c>
      <c r="D484" s="71" t="n">
        <v>180</v>
      </c>
      <c r="E484" s="71" t="n">
        <f aca="false">J484/2*1.8</f>
        <v>94.5</v>
      </c>
      <c r="F484" s="71" t="n">
        <f aca="false">K484/2*1.8</f>
        <v>2.385</v>
      </c>
      <c r="G484" s="71" t="n">
        <f aca="false">L484/2*1.8</f>
        <v>1.656</v>
      </c>
      <c r="H484" s="71" t="n">
        <f aca="false">M484/2*1.8</f>
        <v>17.793</v>
      </c>
      <c r="I484" s="57" t="n">
        <v>200</v>
      </c>
      <c r="J484" s="39" t="n">
        <v>105</v>
      </c>
      <c r="K484" s="39" t="n">
        <v>2.65</v>
      </c>
      <c r="L484" s="39" t="n">
        <v>1.84</v>
      </c>
      <c r="M484" s="39" t="n">
        <v>19.77</v>
      </c>
    </row>
    <row r="485" customFormat="false" ht="28" hidden="false" customHeight="false" outlineLevel="0" collapsed="false">
      <c r="B485" s="85" t="s">
        <v>270</v>
      </c>
      <c r="C485" s="69" t="s">
        <v>271</v>
      </c>
      <c r="D485" s="57" t="n">
        <v>45</v>
      </c>
      <c r="E485" s="39" t="n">
        <v>57</v>
      </c>
      <c r="F485" s="39" t="n">
        <v>7.72</v>
      </c>
      <c r="G485" s="39" t="n">
        <v>2.36</v>
      </c>
      <c r="H485" s="39" t="n">
        <v>1.5</v>
      </c>
      <c r="I485" s="57" t="n">
        <v>60</v>
      </c>
      <c r="J485" s="39" t="n">
        <v>76</v>
      </c>
      <c r="K485" s="39" t="n">
        <v>10.29</v>
      </c>
      <c r="L485" s="39" t="n">
        <v>3.15</v>
      </c>
      <c r="M485" s="39" t="n">
        <v>2.1</v>
      </c>
    </row>
    <row r="486" customFormat="false" ht="15.5" hidden="false" customHeight="false" outlineLevel="0" collapsed="false">
      <c r="B486" s="85" t="s">
        <v>272</v>
      </c>
      <c r="C486" s="69" t="s">
        <v>273</v>
      </c>
      <c r="D486" s="57" t="n">
        <v>80</v>
      </c>
      <c r="E486" s="39" t="n">
        <f aca="false">J486*0.8</f>
        <v>87.2</v>
      </c>
      <c r="F486" s="39" t="n">
        <f aca="false">K486*0.8</f>
        <v>2.8</v>
      </c>
      <c r="G486" s="39" t="n">
        <f aca="false">L486*0.8</f>
        <v>2.16</v>
      </c>
      <c r="H486" s="39" t="n">
        <f aca="false">M486*0.8</f>
        <v>13.92</v>
      </c>
      <c r="I486" s="57" t="n">
        <v>100</v>
      </c>
      <c r="J486" s="39" t="n">
        <v>109</v>
      </c>
      <c r="K486" s="39" t="n">
        <v>3.5</v>
      </c>
      <c r="L486" s="39" t="n">
        <v>2.7</v>
      </c>
      <c r="M486" s="39" t="n">
        <v>17.4</v>
      </c>
    </row>
    <row r="487" customFormat="false" ht="15.5" hidden="false" customHeight="false" outlineLevel="0" collapsed="false">
      <c r="B487" s="85" t="s">
        <v>46</v>
      </c>
      <c r="C487" s="69" t="s">
        <v>24</v>
      </c>
      <c r="D487" s="57" t="n">
        <v>30</v>
      </c>
      <c r="E487" s="39" t="n">
        <v>71</v>
      </c>
      <c r="F487" s="39" t="n">
        <v>2.1</v>
      </c>
      <c r="G487" s="39" t="n">
        <v>2.4</v>
      </c>
      <c r="H487" s="39" t="n">
        <v>9.9</v>
      </c>
      <c r="I487" s="57" t="n">
        <v>30</v>
      </c>
      <c r="J487" s="39" t="n">
        <v>71</v>
      </c>
      <c r="K487" s="39" t="n">
        <v>2.1</v>
      </c>
      <c r="L487" s="39" t="n">
        <v>2.4</v>
      </c>
      <c r="M487" s="39" t="n">
        <v>9.9</v>
      </c>
    </row>
    <row r="488" customFormat="false" ht="15.5" hidden="false" customHeight="false" outlineLevel="0" collapsed="false">
      <c r="B488" s="85" t="s">
        <v>46</v>
      </c>
      <c r="C488" s="69" t="s">
        <v>25</v>
      </c>
      <c r="D488" s="57" t="n">
        <v>120</v>
      </c>
      <c r="E488" s="39" t="n">
        <v>53.7</v>
      </c>
      <c r="F488" s="39" t="n">
        <v>0.288</v>
      </c>
      <c r="G488" s="39" t="n">
        <v>0.54</v>
      </c>
      <c r="H488" s="39" t="n">
        <v>17.34</v>
      </c>
      <c r="I488" s="57" t="n">
        <v>180</v>
      </c>
      <c r="J488" s="39" t="n">
        <v>89.5</v>
      </c>
      <c r="K488" s="39" t="n">
        <v>0.48</v>
      </c>
      <c r="L488" s="39" t="n">
        <v>0.9</v>
      </c>
      <c r="M488" s="39" t="n">
        <v>28.9</v>
      </c>
    </row>
    <row r="489" customFormat="false" ht="15.5" hidden="false" customHeight="false" outlineLevel="0" collapsed="false">
      <c r="B489" s="85"/>
      <c r="C489" s="59" t="s">
        <v>102</v>
      </c>
      <c r="D489" s="60"/>
      <c r="E489" s="60" t="n">
        <f aca="false">SUM(E484:E488)</f>
        <v>363.4</v>
      </c>
      <c r="F489" s="60" t="n">
        <f aca="false">SUM(F484:F488)</f>
        <v>15.293</v>
      </c>
      <c r="G489" s="60" t="n">
        <f aca="false">SUM(G484:G488)</f>
        <v>9.116</v>
      </c>
      <c r="H489" s="60" t="n">
        <f aca="false">SUM(H484:H488)</f>
        <v>60.453</v>
      </c>
      <c r="I489" s="60"/>
      <c r="J489" s="60" t="n">
        <f aca="false">SUM(J484:J488)</f>
        <v>450.5</v>
      </c>
      <c r="K489" s="60" t="n">
        <f aca="false">SUM(K484:K488)</f>
        <v>19.02</v>
      </c>
      <c r="L489" s="60" t="n">
        <f aca="false">SUM(L484:L488)</f>
        <v>10.99</v>
      </c>
      <c r="M489" s="60" t="n">
        <f aca="false">SUM(M484:M488)</f>
        <v>78.07</v>
      </c>
    </row>
    <row r="490" customFormat="false" ht="16" hidden="false" customHeight="false" outlineLevel="0" collapsed="false">
      <c r="B490" s="85"/>
      <c r="C490" s="165"/>
      <c r="D490" s="165"/>
      <c r="E490" s="165"/>
      <c r="F490" s="165"/>
      <c r="G490" s="165" t="s">
        <v>274</v>
      </c>
      <c r="H490" s="165"/>
      <c r="I490" s="165"/>
      <c r="J490" s="165"/>
      <c r="K490" s="165"/>
      <c r="L490" s="165"/>
      <c r="M490" s="166"/>
    </row>
    <row r="491" customFormat="false" ht="15" hidden="false" customHeight="false" outlineLevel="0" collapsed="false">
      <c r="B491" s="167" t="s">
        <v>275</v>
      </c>
      <c r="C491" s="168"/>
      <c r="D491" s="168"/>
      <c r="E491" s="168"/>
      <c r="F491" s="168" t="s">
        <v>14</v>
      </c>
      <c r="G491" s="168"/>
      <c r="H491" s="168"/>
      <c r="I491" s="168"/>
      <c r="J491" s="168"/>
      <c r="K491" s="168"/>
      <c r="L491" s="168"/>
      <c r="M491" s="169"/>
    </row>
    <row r="492" customFormat="false" ht="15" hidden="false" customHeight="false" outlineLevel="0" collapsed="false">
      <c r="B492" s="170" t="n">
        <v>18</v>
      </c>
      <c r="C492" s="25" t="s">
        <v>95</v>
      </c>
      <c r="D492" s="26" t="n">
        <v>60</v>
      </c>
      <c r="E492" s="26" t="n">
        <v>37.2</v>
      </c>
      <c r="F492" s="26" t="n">
        <v>0.77</v>
      </c>
      <c r="G492" s="26" t="n">
        <v>0.41</v>
      </c>
      <c r="H492" s="26" t="n">
        <v>9.56</v>
      </c>
      <c r="I492" s="18" t="n">
        <v>80</v>
      </c>
      <c r="J492" s="18" t="n">
        <v>49.6</v>
      </c>
      <c r="K492" s="18" t="n">
        <v>1.03</v>
      </c>
      <c r="L492" s="18" t="n">
        <v>0.55</v>
      </c>
      <c r="M492" s="18" t="n">
        <v>10.62</v>
      </c>
    </row>
    <row r="493" customFormat="false" ht="15" hidden="false" customHeight="false" outlineLevel="0" collapsed="false">
      <c r="B493" s="93" t="s">
        <v>223</v>
      </c>
      <c r="C493" s="14" t="s">
        <v>107</v>
      </c>
      <c r="D493" s="15" t="n">
        <v>50</v>
      </c>
      <c r="E493" s="15" t="n">
        <v>84</v>
      </c>
      <c r="F493" s="15" t="n">
        <v>5.85</v>
      </c>
      <c r="G493" s="15" t="n">
        <v>5.19</v>
      </c>
      <c r="H493" s="15" t="n">
        <v>3.25</v>
      </c>
      <c r="I493" s="15" t="n">
        <v>50</v>
      </c>
      <c r="J493" s="15" t="n">
        <v>84</v>
      </c>
      <c r="K493" s="15" t="n">
        <v>5.85</v>
      </c>
      <c r="L493" s="15" t="n">
        <v>5.19</v>
      </c>
      <c r="M493" s="15" t="n">
        <v>3.25</v>
      </c>
    </row>
    <row r="494" customFormat="false" ht="28.5" hidden="false" customHeight="false" outlineLevel="0" collapsed="false">
      <c r="B494" s="171" t="s">
        <v>276</v>
      </c>
      <c r="C494" s="14" t="s">
        <v>277</v>
      </c>
      <c r="D494" s="15" t="n">
        <v>80</v>
      </c>
      <c r="E494" s="15" t="n">
        <v>250</v>
      </c>
      <c r="F494" s="15" t="n">
        <v>7.96</v>
      </c>
      <c r="G494" s="15" t="n">
        <v>0.81</v>
      </c>
      <c r="H494" s="15" t="n">
        <v>51.92</v>
      </c>
      <c r="I494" s="15" t="n">
        <v>100</v>
      </c>
      <c r="J494" s="15" t="n">
        <v>313</v>
      </c>
      <c r="K494" s="15" t="n">
        <v>9.95</v>
      </c>
      <c r="L494" s="15" t="n">
        <v>1.02</v>
      </c>
      <c r="M494" s="15" t="n">
        <v>64.9</v>
      </c>
    </row>
    <row r="495" customFormat="false" ht="16" hidden="false" customHeight="false" outlineLevel="0" collapsed="false">
      <c r="B495" s="172" t="s">
        <v>23</v>
      </c>
      <c r="C495" s="14" t="s">
        <v>24</v>
      </c>
      <c r="D495" s="15" t="n">
        <v>30</v>
      </c>
      <c r="E495" s="15" t="n">
        <v>71</v>
      </c>
      <c r="F495" s="15" t="n">
        <v>2.1</v>
      </c>
      <c r="G495" s="15" t="n">
        <v>2.4</v>
      </c>
      <c r="H495" s="15" t="n">
        <v>9.9</v>
      </c>
      <c r="I495" s="15" t="n">
        <v>30</v>
      </c>
      <c r="J495" s="15" t="n">
        <v>71</v>
      </c>
      <c r="K495" s="15" t="n">
        <v>2.1</v>
      </c>
      <c r="L495" s="15" t="n">
        <v>2.4</v>
      </c>
      <c r="M495" s="15" t="n">
        <v>9.9</v>
      </c>
    </row>
    <row r="496" customFormat="false" ht="16" hidden="false" customHeight="false" outlineLevel="0" collapsed="false">
      <c r="B496" s="173" t="n">
        <v>46091</v>
      </c>
      <c r="C496" s="14" t="s">
        <v>109</v>
      </c>
      <c r="D496" s="15" t="n">
        <v>150</v>
      </c>
      <c r="E496" s="15" t="n">
        <v>1.98</v>
      </c>
      <c r="F496" s="15" t="n">
        <v>0.03</v>
      </c>
      <c r="G496" s="15" t="n">
        <v>0.01</v>
      </c>
      <c r="H496" s="15" t="n">
        <v>0.16</v>
      </c>
      <c r="I496" s="15" t="n">
        <v>200</v>
      </c>
      <c r="J496" s="15" t="n">
        <v>2.04</v>
      </c>
      <c r="K496" s="15" t="n">
        <v>0.05</v>
      </c>
      <c r="L496" s="15" t="n">
        <v>0.01</v>
      </c>
      <c r="M496" s="15" t="n">
        <v>0.18</v>
      </c>
    </row>
    <row r="497" customFormat="false" ht="16" hidden="false" customHeight="false" outlineLevel="0" collapsed="false">
      <c r="B497" s="7" t="s">
        <v>46</v>
      </c>
      <c r="C497" s="14" t="s">
        <v>207</v>
      </c>
      <c r="D497" s="15" t="n">
        <v>15</v>
      </c>
      <c r="E497" s="15" t="n">
        <v>70.6</v>
      </c>
      <c r="F497" s="15" t="n">
        <v>4.6</v>
      </c>
      <c r="G497" s="15" t="n">
        <v>2.2</v>
      </c>
      <c r="H497" s="15" t="n">
        <v>3.6</v>
      </c>
      <c r="I497" s="15" t="n">
        <v>15</v>
      </c>
      <c r="J497" s="15" t="n">
        <v>70.6</v>
      </c>
      <c r="K497" s="15" t="n">
        <v>4.6</v>
      </c>
      <c r="L497" s="15" t="n">
        <v>2.2</v>
      </c>
      <c r="M497" s="15" t="n">
        <v>3.6</v>
      </c>
    </row>
    <row r="498" customFormat="false" ht="16" hidden="false" customHeight="false" outlineLevel="0" collapsed="false">
      <c r="B498" s="7" t="s">
        <v>26</v>
      </c>
      <c r="C498" s="19" t="s">
        <v>27</v>
      </c>
      <c r="D498" s="20" t="n">
        <v>60</v>
      </c>
      <c r="E498" s="20" t="n">
        <v>47.3</v>
      </c>
      <c r="F498" s="20" t="n">
        <v>0.38</v>
      </c>
      <c r="G498" s="20" t="n">
        <v>0.38</v>
      </c>
      <c r="H498" s="20" t="n">
        <v>25.4</v>
      </c>
      <c r="I498" s="20" t="n">
        <v>80</v>
      </c>
      <c r="J498" s="20" t="n">
        <v>49.3</v>
      </c>
      <c r="K498" s="20" t="n">
        <v>0.39</v>
      </c>
      <c r="L498" s="20" t="n">
        <v>0.39</v>
      </c>
      <c r="M498" s="20" t="n">
        <v>28.5</v>
      </c>
    </row>
    <row r="499" customFormat="false" ht="16" hidden="false" customHeight="false" outlineLevel="0" collapsed="false">
      <c r="B499" s="27" t="s">
        <v>26</v>
      </c>
      <c r="C499" s="21" t="s">
        <v>28</v>
      </c>
      <c r="D499" s="20" t="n">
        <v>60</v>
      </c>
      <c r="E499" s="20" t="n">
        <v>91</v>
      </c>
      <c r="F499" s="20" t="n">
        <v>1.05</v>
      </c>
      <c r="G499" s="20" t="n">
        <v>0.15</v>
      </c>
      <c r="H499" s="20" t="n">
        <v>19.7</v>
      </c>
      <c r="I499" s="20" t="n">
        <v>80</v>
      </c>
      <c r="J499" s="20" t="n">
        <v>93</v>
      </c>
      <c r="K499" s="20" t="n">
        <v>1.25</v>
      </c>
      <c r="L499" s="20" t="n">
        <v>0.18</v>
      </c>
      <c r="M499" s="20" t="n">
        <v>19.67</v>
      </c>
    </row>
    <row r="500" customFormat="false" ht="16" hidden="false" customHeight="false" outlineLevel="0" collapsed="false">
      <c r="B500" s="7" t="s">
        <v>26</v>
      </c>
      <c r="C500" s="23" t="s">
        <v>29</v>
      </c>
      <c r="D500" s="18" t="n">
        <v>60</v>
      </c>
      <c r="E500" s="18" t="n">
        <v>25.2</v>
      </c>
      <c r="F500" s="18" t="n">
        <v>0.24</v>
      </c>
      <c r="G500" s="18" t="n">
        <v>0.18</v>
      </c>
      <c r="H500" s="18" t="n">
        <v>6.06</v>
      </c>
      <c r="I500" s="18" t="n">
        <v>80</v>
      </c>
      <c r="J500" s="18" t="n">
        <v>33.6</v>
      </c>
      <c r="K500" s="18" t="n">
        <v>0.32</v>
      </c>
      <c r="L500" s="18" t="n">
        <v>0.24</v>
      </c>
      <c r="M500" s="18" t="n">
        <v>8.08</v>
      </c>
    </row>
    <row r="501" customFormat="false" ht="15.5" hidden="false" customHeight="false" outlineLevel="0" collapsed="false">
      <c r="B501" s="22" t="s">
        <v>26</v>
      </c>
      <c r="C501" s="25" t="s">
        <v>31</v>
      </c>
      <c r="D501" s="26" t="n">
        <v>60</v>
      </c>
      <c r="E501" s="26" t="n">
        <v>30</v>
      </c>
      <c r="F501" s="26" t="n">
        <v>54</v>
      </c>
      <c r="G501" s="26" t="n">
        <v>0.12</v>
      </c>
      <c r="H501" s="26" t="n">
        <v>6.6</v>
      </c>
      <c r="I501" s="26" t="n">
        <v>80</v>
      </c>
      <c r="J501" s="26" t="n">
        <v>40</v>
      </c>
      <c r="K501" s="26" t="n">
        <v>0.54</v>
      </c>
      <c r="L501" s="26" t="n">
        <v>0.09</v>
      </c>
      <c r="M501" s="26" t="n">
        <v>8.8</v>
      </c>
    </row>
    <row r="502" customFormat="false" ht="16" hidden="false" customHeight="false" outlineLevel="0" collapsed="false">
      <c r="B502" s="24" t="s">
        <v>30</v>
      </c>
      <c r="C502" s="14" t="s">
        <v>32</v>
      </c>
      <c r="D502" s="15" t="n">
        <v>60</v>
      </c>
      <c r="E502" s="15" t="n">
        <v>28.8</v>
      </c>
      <c r="F502" s="15" t="n">
        <v>0.48</v>
      </c>
      <c r="G502" s="15" t="n">
        <v>0.2</v>
      </c>
      <c r="H502" s="15" t="n">
        <v>5.1</v>
      </c>
      <c r="I502" s="15" t="n">
        <v>80</v>
      </c>
      <c r="J502" s="15" t="n">
        <v>38.4</v>
      </c>
      <c r="K502" s="15" t="n">
        <v>0.64</v>
      </c>
      <c r="L502" s="15" t="n">
        <v>0.26</v>
      </c>
      <c r="M502" s="15" t="n">
        <v>6.8</v>
      </c>
    </row>
    <row r="503" customFormat="false" ht="16" hidden="false" customHeight="false" outlineLevel="0" collapsed="false">
      <c r="B503" s="27" t="s">
        <v>278</v>
      </c>
      <c r="C503" s="28" t="s">
        <v>33</v>
      </c>
      <c r="D503" s="15"/>
      <c r="E503" s="29" t="n">
        <f aca="false">E492+E493+E494+E495+E496+E498</f>
        <v>491.48</v>
      </c>
      <c r="F503" s="29" t="n">
        <f aca="false">F492+F493+F494+F495+F496+F498</f>
        <v>17.09</v>
      </c>
      <c r="G503" s="29" t="n">
        <f aca="false">G492+G493+G494+G495+G496+G498</f>
        <v>9.2</v>
      </c>
      <c r="H503" s="29" t="n">
        <f aca="false">H492+H493+H494+H495+H496+H498</f>
        <v>100.19</v>
      </c>
      <c r="I503" s="29"/>
      <c r="J503" s="29" t="n">
        <f aca="false">J492+J493+J494+J495+J496+J498</f>
        <v>568.94</v>
      </c>
      <c r="K503" s="29" t="n">
        <f aca="false">K492+K493+K494+K495+K496+K498</f>
        <v>19.37</v>
      </c>
      <c r="L503" s="29" t="n">
        <f aca="false">L492+L493+L494+L495+L496+L498</f>
        <v>9.56</v>
      </c>
      <c r="M503" s="29" t="n">
        <f aca="false">M492+M493+M494+M495+M496+M498</f>
        <v>117.35</v>
      </c>
    </row>
    <row r="504" customFormat="false" ht="16" hidden="false" customHeight="false" outlineLevel="0" collapsed="false">
      <c r="B504" s="7"/>
      <c r="C504" s="28" t="s">
        <v>34</v>
      </c>
      <c r="D504" s="15"/>
      <c r="E504" s="29" t="n">
        <f aca="false">E492+E493+E494+E495+E499</f>
        <v>533.2</v>
      </c>
      <c r="F504" s="29" t="n">
        <f aca="false">F492+F493+F494+F495+F499</f>
        <v>17.73</v>
      </c>
      <c r="G504" s="29" t="n">
        <f aca="false">G492+G493+G494+G495+G499</f>
        <v>8.96</v>
      </c>
      <c r="H504" s="29" t="n">
        <f aca="false">H492+H493+H494+H495+H499</f>
        <v>94.33</v>
      </c>
      <c r="I504" s="29"/>
      <c r="J504" s="29" t="n">
        <f aca="false">J492+J493+J494+J495+J496+J499</f>
        <v>612.64</v>
      </c>
      <c r="K504" s="29" t="n">
        <f aca="false">K492+K493+K494+K495+K496+K499</f>
        <v>20.23</v>
      </c>
      <c r="L504" s="29" t="n">
        <f aca="false">L492+L493+L494+L495+L496+L499</f>
        <v>9.35</v>
      </c>
      <c r="M504" s="29" t="n">
        <f aca="false">M492+M493+M494+M495+M496+M499</f>
        <v>108.52</v>
      </c>
    </row>
    <row r="505" customFormat="false" ht="16" hidden="false" customHeight="false" outlineLevel="0" collapsed="false">
      <c r="B505" s="7"/>
      <c r="C505" s="28" t="s">
        <v>35</v>
      </c>
      <c r="D505" s="15"/>
      <c r="E505" s="29" t="n">
        <f aca="false">E492+E493+E494+E495+E500</f>
        <v>467.4</v>
      </c>
      <c r="F505" s="29" t="n">
        <f aca="false">F492+F493+F494+F495+F500</f>
        <v>16.92</v>
      </c>
      <c r="G505" s="29" t="n">
        <f aca="false">G492+G493+G494+G495+G500</f>
        <v>8.99</v>
      </c>
      <c r="H505" s="29" t="n">
        <f aca="false">H492+H493+H494+H495+H500</f>
        <v>80.69</v>
      </c>
      <c r="I505" s="29"/>
      <c r="J505" s="29" t="n">
        <f aca="false">+J492+J493+J494+J495+J496+J500</f>
        <v>553.24</v>
      </c>
      <c r="K505" s="29" t="n">
        <f aca="false">+K492+K493+K494+K495+K496+K500</f>
        <v>19.3</v>
      </c>
      <c r="L505" s="29" t="n">
        <f aca="false">+L492+L493+L494+L495+L496+L500</f>
        <v>9.41</v>
      </c>
      <c r="M505" s="29" t="n">
        <f aca="false">+M492+M493+M494+M495+M496+M500</f>
        <v>96.93</v>
      </c>
    </row>
    <row r="506" customFormat="false" ht="16" hidden="false" customHeight="false" outlineLevel="0" collapsed="false">
      <c r="B506" s="7"/>
      <c r="C506" s="28" t="s">
        <v>36</v>
      </c>
      <c r="D506" s="15"/>
      <c r="E506" s="29" t="n">
        <f aca="false">E492+E493+E494+E495+E496+E501</f>
        <v>474.18</v>
      </c>
      <c r="F506" s="29" t="n">
        <f aca="false">F492+F493+F494+F495+F496+F501</f>
        <v>70.71</v>
      </c>
      <c r="G506" s="29" t="n">
        <f aca="false">G492+G493+G494+G495+G496+G501</f>
        <v>8.94</v>
      </c>
      <c r="H506" s="29" t="n">
        <f aca="false">H492+H493+H494+H495+H496+H501</f>
        <v>81.39</v>
      </c>
      <c r="I506" s="29"/>
      <c r="J506" s="29" t="n">
        <f aca="false">J492+J493+J494+J495+J496+J501</f>
        <v>559.64</v>
      </c>
      <c r="K506" s="29" t="n">
        <f aca="false">K492+K493+K494+K495+K496+K501</f>
        <v>19.52</v>
      </c>
      <c r="L506" s="29" t="n">
        <f aca="false">L492+L493+L494+L495+L496+L501</f>
        <v>9.26</v>
      </c>
      <c r="M506" s="29" t="n">
        <f aca="false">M492+M493+M494+M495+M496+M501</f>
        <v>97.65</v>
      </c>
    </row>
    <row r="507" customFormat="false" ht="16" hidden="false" customHeight="false" outlineLevel="0" collapsed="false">
      <c r="B507" s="7"/>
      <c r="C507" s="67" t="s">
        <v>37</v>
      </c>
      <c r="D507" s="68"/>
      <c r="E507" s="68" t="n">
        <f aca="false">E492+E493+E494+E495+E496+E502</f>
        <v>472.98</v>
      </c>
      <c r="F507" s="68" t="n">
        <f aca="false">F492+F493+F494+F495+F496+F502</f>
        <v>17.19</v>
      </c>
      <c r="G507" s="68" t="n">
        <f aca="false">G492+G493+G494+G495+G496+G502</f>
        <v>9.02</v>
      </c>
      <c r="H507" s="68" t="n">
        <f aca="false">H492+H493+H494+H495+H496+H502</f>
        <v>79.89</v>
      </c>
      <c r="I507" s="68"/>
      <c r="J507" s="68" t="n">
        <f aca="false">J492+J493+J494+J495+J496+J502</f>
        <v>558.04</v>
      </c>
      <c r="K507" s="68" t="n">
        <f aca="false">K492+K493+K494+K495+K496+K502</f>
        <v>19.62</v>
      </c>
      <c r="L507" s="68" t="n">
        <f aca="false">L492+L493+L494+L495+L496+L502</f>
        <v>9.43</v>
      </c>
      <c r="M507" s="68" t="n">
        <f aca="false">M492+M493+M494+M495+M496+M502</f>
        <v>95.65</v>
      </c>
    </row>
    <row r="508" customFormat="false" ht="15.5" hidden="false" customHeight="false" outlineLevel="0" collapsed="false">
      <c r="B508" s="66"/>
      <c r="C508" s="174"/>
      <c r="D508" s="174"/>
      <c r="E508" s="174"/>
      <c r="F508" s="174" t="s">
        <v>38</v>
      </c>
      <c r="G508" s="174"/>
      <c r="H508" s="174"/>
      <c r="I508" s="174"/>
      <c r="J508" s="174"/>
      <c r="K508" s="174"/>
      <c r="L508" s="174"/>
      <c r="M508" s="175"/>
    </row>
    <row r="509" customFormat="false" ht="15.5" hidden="false" customHeight="false" outlineLevel="0" collapsed="false">
      <c r="B509" s="176"/>
      <c r="C509" s="37" t="s">
        <v>129</v>
      </c>
      <c r="D509" s="15" t="n">
        <v>60</v>
      </c>
      <c r="E509" s="40" t="n">
        <v>53.78</v>
      </c>
      <c r="F509" s="40" t="n">
        <v>1</v>
      </c>
      <c r="G509" s="40" t="n">
        <v>2.06</v>
      </c>
      <c r="H509" s="40" t="n">
        <v>8.28</v>
      </c>
      <c r="I509" s="77" t="n">
        <v>80</v>
      </c>
      <c r="J509" s="77" t="n">
        <v>70.78</v>
      </c>
      <c r="K509" s="77" t="n">
        <v>1.32</v>
      </c>
      <c r="L509" s="77" t="n">
        <v>2.74</v>
      </c>
      <c r="M509" s="118" t="n">
        <v>10.96</v>
      </c>
    </row>
    <row r="510" customFormat="false" ht="14.5" hidden="false" customHeight="false" outlineLevel="0" collapsed="false">
      <c r="B510" s="33" t="s">
        <v>230</v>
      </c>
      <c r="C510" s="177" t="s">
        <v>39</v>
      </c>
      <c r="D510" s="178" t="n">
        <v>180</v>
      </c>
      <c r="E510" s="178" t="n">
        <v>135</v>
      </c>
      <c r="F510" s="178" t="n">
        <v>1.76</v>
      </c>
      <c r="G510" s="178" t="n">
        <v>3.4</v>
      </c>
      <c r="H510" s="178" t="n">
        <v>17.2</v>
      </c>
      <c r="I510" s="178" t="n">
        <v>200</v>
      </c>
      <c r="J510" s="178" t="n">
        <f aca="false">E510/4*5</f>
        <v>168.75</v>
      </c>
      <c r="K510" s="178" t="n">
        <f aca="false">F510/4*5</f>
        <v>2.2</v>
      </c>
      <c r="L510" s="178" t="n">
        <f aca="false">G510/4*5</f>
        <v>4.25</v>
      </c>
      <c r="M510" s="178" t="n">
        <f aca="false">H510/4*5</f>
        <v>21.5</v>
      </c>
    </row>
    <row r="511" customFormat="false" ht="15.5" hidden="false" customHeight="false" outlineLevel="0" collapsed="false">
      <c r="B511" s="179" t="s">
        <v>96</v>
      </c>
      <c r="C511" s="177" t="s">
        <v>97</v>
      </c>
      <c r="D511" s="178" t="n">
        <v>45</v>
      </c>
      <c r="E511" s="178" t="n">
        <v>48.6</v>
      </c>
      <c r="F511" s="180" t="n">
        <v>5.184</v>
      </c>
      <c r="G511" s="180" t="n">
        <v>2.97</v>
      </c>
      <c r="H511" s="180" t="n">
        <v>0.2025</v>
      </c>
      <c r="I511" s="178" t="n">
        <v>60</v>
      </c>
      <c r="J511" s="178" t="n">
        <v>108</v>
      </c>
      <c r="K511" s="178" t="n">
        <v>11.52</v>
      </c>
      <c r="L511" s="178" t="n">
        <v>6.6</v>
      </c>
      <c r="M511" s="178" t="n">
        <v>0.45</v>
      </c>
    </row>
    <row r="512" customFormat="false" ht="15.5" hidden="false" customHeight="false" outlineLevel="0" collapsed="false">
      <c r="B512" s="179" t="s">
        <v>279</v>
      </c>
      <c r="C512" s="177" t="s">
        <v>233</v>
      </c>
      <c r="D512" s="178" t="n">
        <v>80</v>
      </c>
      <c r="E512" s="178" t="n">
        <v>112.8</v>
      </c>
      <c r="F512" s="178" t="n">
        <v>2.48</v>
      </c>
      <c r="G512" s="178" t="n">
        <v>1.84</v>
      </c>
      <c r="H512" s="178" t="n">
        <v>21.44</v>
      </c>
      <c r="I512" s="178" t="n">
        <v>100</v>
      </c>
      <c r="J512" s="178" t="n">
        <v>141</v>
      </c>
      <c r="K512" s="178" t="n">
        <v>3.1</v>
      </c>
      <c r="L512" s="178" t="n">
        <v>2.3</v>
      </c>
      <c r="M512" s="178" t="n">
        <v>26.8</v>
      </c>
    </row>
    <row r="513" customFormat="false" ht="15.5" hidden="false" customHeight="false" outlineLevel="0" collapsed="false">
      <c r="B513" s="179" t="s">
        <v>280</v>
      </c>
      <c r="C513" s="17" t="s">
        <v>75</v>
      </c>
      <c r="D513" s="18" t="n">
        <v>150</v>
      </c>
      <c r="E513" s="18" t="n">
        <v>98.6</v>
      </c>
      <c r="F513" s="18" t="n">
        <v>5.43</v>
      </c>
      <c r="G513" s="18" t="n">
        <v>4.35</v>
      </c>
      <c r="H513" s="18" t="n">
        <v>8.97</v>
      </c>
      <c r="I513" s="18" t="n">
        <v>200</v>
      </c>
      <c r="J513" s="18" t="n">
        <v>112.48</v>
      </c>
      <c r="K513" s="18" t="n">
        <v>6.11</v>
      </c>
      <c r="L513" s="18" t="n">
        <v>5.5</v>
      </c>
      <c r="M513" s="18" t="n">
        <v>9.85</v>
      </c>
    </row>
    <row r="514" customFormat="false" ht="15.5" hidden="false" customHeight="false" outlineLevel="0" collapsed="false">
      <c r="B514" s="65" t="s">
        <v>23</v>
      </c>
      <c r="C514" s="177" t="s">
        <v>24</v>
      </c>
      <c r="D514" s="178" t="n">
        <v>30</v>
      </c>
      <c r="E514" s="178" t="n">
        <v>71</v>
      </c>
      <c r="F514" s="178" t="n">
        <v>2.1</v>
      </c>
      <c r="G514" s="178" t="n">
        <v>2.4</v>
      </c>
      <c r="H514" s="178" t="n">
        <v>9.9</v>
      </c>
      <c r="I514" s="178" t="n">
        <v>30</v>
      </c>
      <c r="J514" s="178" t="n">
        <v>71</v>
      </c>
      <c r="K514" s="178" t="n">
        <v>2.1</v>
      </c>
      <c r="L514" s="178" t="n">
        <v>2.4</v>
      </c>
      <c r="M514" s="178" t="n">
        <v>9.9</v>
      </c>
    </row>
    <row r="515" customFormat="false" ht="30.75" hidden="false" customHeight="true" outlineLevel="0" collapsed="false">
      <c r="B515" s="179"/>
      <c r="C515" s="181" t="s">
        <v>102</v>
      </c>
      <c r="D515" s="181"/>
      <c r="E515" s="181" t="n">
        <f aca="false">SUM(E509:E514)</f>
        <v>519.78</v>
      </c>
      <c r="F515" s="182" t="n">
        <f aca="false">SUM(F509:F514)</f>
        <v>17.954</v>
      </c>
      <c r="G515" s="181" t="n">
        <f aca="false">SUM(G509:G514)</f>
        <v>17.02</v>
      </c>
      <c r="H515" s="182" t="n">
        <f aca="false">SUM(H509:H514)</f>
        <v>65.9925</v>
      </c>
      <c r="I515" s="181"/>
      <c r="J515" s="181" t="n">
        <f aca="false">SUM(J509:J514)</f>
        <v>672.01</v>
      </c>
      <c r="K515" s="181" t="n">
        <f aca="false">SUM(K509:K514)</f>
        <v>26.35</v>
      </c>
      <c r="L515" s="181" t="n">
        <f aca="false">SUM(L509:L514)</f>
        <v>23.79</v>
      </c>
      <c r="M515" s="181" t="n">
        <f aca="false">SUM(M509:M514)</f>
        <v>79.46</v>
      </c>
    </row>
    <row r="516" customFormat="false" ht="15.5" hidden="false" customHeight="false" outlineLevel="0" collapsed="false">
      <c r="B516" s="183"/>
    </row>
  </sheetData>
  <mergeCells count="80">
    <mergeCell ref="B1:C2"/>
    <mergeCell ref="I1:M2"/>
    <mergeCell ref="B3:M3"/>
    <mergeCell ref="B4:M4"/>
    <mergeCell ref="D5:H5"/>
    <mergeCell ref="I5:M5"/>
    <mergeCell ref="B8:M8"/>
    <mergeCell ref="B9:M9"/>
    <mergeCell ref="B25:M25"/>
    <mergeCell ref="B33:M33"/>
    <mergeCell ref="B34:M34"/>
    <mergeCell ref="B50:M50"/>
    <mergeCell ref="B59:M59"/>
    <mergeCell ref="B60:M60"/>
    <mergeCell ref="B76:M76"/>
    <mergeCell ref="B84:M84"/>
    <mergeCell ref="B85:M85"/>
    <mergeCell ref="B102:M102"/>
    <mergeCell ref="B110:M110"/>
    <mergeCell ref="B111:M111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K113:K114"/>
    <mergeCell ref="L113:L114"/>
    <mergeCell ref="M113:M114"/>
    <mergeCell ref="B128:M128"/>
    <mergeCell ref="D136:H136"/>
    <mergeCell ref="I136:M136"/>
    <mergeCell ref="B139:M139"/>
    <mergeCell ref="B140:M140"/>
    <mergeCell ref="B156:M156"/>
    <mergeCell ref="B164:M164"/>
    <mergeCell ref="B165:M165"/>
    <mergeCell ref="B181:M181"/>
    <mergeCell ref="B188:M188"/>
    <mergeCell ref="B189:M189"/>
    <mergeCell ref="B205:M205"/>
    <mergeCell ref="B212:M212"/>
    <mergeCell ref="B213:M213"/>
    <mergeCell ref="B230:M230"/>
    <mergeCell ref="B239:M239"/>
    <mergeCell ref="B240:M240"/>
    <mergeCell ref="B256:M256"/>
    <mergeCell ref="B264:M264"/>
    <mergeCell ref="D265:H265"/>
    <mergeCell ref="I265:M265"/>
    <mergeCell ref="B268:M268"/>
    <mergeCell ref="B269:M269"/>
    <mergeCell ref="C285:M285"/>
    <mergeCell ref="B293:M293"/>
    <mergeCell ref="B294:M294"/>
    <mergeCell ref="B311:M311"/>
    <mergeCell ref="B318:M318"/>
    <mergeCell ref="B319:M319"/>
    <mergeCell ref="B335:M335"/>
    <mergeCell ref="B343:M343"/>
    <mergeCell ref="B344:M344"/>
    <mergeCell ref="B360:M360"/>
    <mergeCell ref="B368:M368"/>
    <mergeCell ref="B369:M369"/>
    <mergeCell ref="B386:M386"/>
    <mergeCell ref="B394:M394"/>
    <mergeCell ref="D395:H395"/>
    <mergeCell ref="I395:M395"/>
    <mergeCell ref="B398:M398"/>
    <mergeCell ref="B399:M399"/>
    <mergeCell ref="B410:M410"/>
    <mergeCell ref="B418:M418"/>
    <mergeCell ref="B419:M419"/>
    <mergeCell ref="B434:M434"/>
    <mergeCell ref="B441:M441"/>
    <mergeCell ref="B442:M442"/>
    <mergeCell ref="B458:M45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M179"/>
  <sheetViews>
    <sheetView showFormulas="false" showGridLines="true" showRowColHeaders="true" showZeros="true" rightToLeft="false" tabSelected="false" showOutlineSymbols="true" defaultGridColor="true" view="normal" topLeftCell="A26" colorId="64" zoomScale="100" zoomScaleNormal="100" zoomScalePageLayoutView="100" workbookViewId="0">
      <selection pane="topLeft" activeCell="Q137" activeCellId="0" sqref="Q137"/>
    </sheetView>
  </sheetViews>
  <sheetFormatPr defaultColWidth="8.70703125" defaultRowHeight="14.5" zeroHeight="false" outlineLevelRow="0" outlineLevelCol="0"/>
  <cols>
    <col collapsed="false" customWidth="true" hidden="false" outlineLevel="0" max="2" min="2" style="0" width="11.84"/>
    <col collapsed="false" customWidth="true" hidden="false" outlineLevel="0" max="3" min="3" style="0" width="32.18"/>
  </cols>
  <sheetData>
    <row r="2" customFormat="false" ht="15" hidden="false" customHeight="false" outlineLevel="0" collapsed="false"/>
    <row r="3" customFormat="false" ht="30.5" hidden="false" customHeight="true" outlineLevel="0" collapsed="false">
      <c r="B3" s="4" t="s">
        <v>3</v>
      </c>
      <c r="C3" s="5" t="s">
        <v>4</v>
      </c>
      <c r="D3" s="6" t="s">
        <v>5</v>
      </c>
      <c r="E3" s="6"/>
      <c r="F3" s="6"/>
      <c r="G3" s="6"/>
      <c r="H3" s="6"/>
      <c r="I3" s="6" t="s">
        <v>6</v>
      </c>
      <c r="J3" s="6"/>
      <c r="K3" s="6"/>
      <c r="L3" s="6"/>
      <c r="M3" s="6"/>
    </row>
    <row r="4" customFormat="false" ht="16" hidden="false" customHeight="false" outlineLevel="0" collapsed="false">
      <c r="B4" s="7"/>
      <c r="C4" s="8"/>
      <c r="D4" s="8" t="s">
        <v>7</v>
      </c>
      <c r="E4" s="8"/>
      <c r="F4" s="8"/>
      <c r="G4" s="8"/>
      <c r="H4" s="8"/>
      <c r="I4" s="8" t="s">
        <v>7</v>
      </c>
      <c r="J4" s="8"/>
      <c r="K4" s="8"/>
      <c r="L4" s="8"/>
      <c r="M4" s="8"/>
    </row>
    <row r="5" customFormat="false" ht="39.5" hidden="false" customHeight="false" outlineLevel="0" collapsed="false">
      <c r="B5" s="9"/>
      <c r="C5" s="10" t="s">
        <v>8</v>
      </c>
      <c r="D5" s="11"/>
      <c r="E5" s="11" t="s">
        <v>9</v>
      </c>
      <c r="F5" s="11" t="s">
        <v>10</v>
      </c>
      <c r="G5" s="11" t="s">
        <v>11</v>
      </c>
      <c r="H5" s="11" t="s">
        <v>12</v>
      </c>
      <c r="I5" s="11"/>
      <c r="J5" s="11" t="s">
        <v>9</v>
      </c>
      <c r="K5" s="11" t="s">
        <v>10</v>
      </c>
      <c r="L5" s="11" t="s">
        <v>11</v>
      </c>
      <c r="M5" s="11" t="s">
        <v>12</v>
      </c>
    </row>
    <row r="6" customFormat="false" ht="15" hidden="false" customHeight="true" outlineLevel="0" collapsed="false">
      <c r="B6" s="12" t="s">
        <v>13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customFormat="false" ht="33" hidden="false" customHeight="true" outlineLevel="0" collapsed="false">
      <c r="B7" s="13" t="s">
        <v>15</v>
      </c>
      <c r="C7" s="14" t="s">
        <v>16</v>
      </c>
      <c r="D7" s="15" t="n">
        <v>80</v>
      </c>
      <c r="E7" s="15" t="n">
        <v>80</v>
      </c>
      <c r="F7" s="15" t="n">
        <v>2.22</v>
      </c>
      <c r="G7" s="15" t="n">
        <v>0.23</v>
      </c>
      <c r="H7" s="15" t="n">
        <v>17.57</v>
      </c>
      <c r="I7" s="15" t="n">
        <v>100</v>
      </c>
      <c r="J7" s="15" t="n">
        <v>100</v>
      </c>
      <c r="K7" s="15" t="n">
        <v>2.78</v>
      </c>
      <c r="L7" s="15" t="n">
        <v>0.29</v>
      </c>
      <c r="M7" s="15" t="n">
        <v>21.97</v>
      </c>
    </row>
    <row r="8" customFormat="false" ht="31.5" hidden="false" customHeight="false" outlineLevel="0" collapsed="false">
      <c r="B8" s="7" t="s">
        <v>281</v>
      </c>
      <c r="C8" s="14" t="s">
        <v>282</v>
      </c>
      <c r="D8" s="15" t="n">
        <v>60</v>
      </c>
      <c r="E8" s="15" t="n">
        <v>74.26</v>
      </c>
      <c r="F8" s="15" t="n">
        <v>1.26</v>
      </c>
      <c r="G8" s="15" t="n">
        <v>4.2</v>
      </c>
      <c r="H8" s="15" t="n">
        <v>7.9</v>
      </c>
      <c r="I8" s="15" t="n">
        <v>80</v>
      </c>
      <c r="J8" s="15" t="n">
        <v>99.02</v>
      </c>
      <c r="K8" s="15" t="n">
        <v>1.6</v>
      </c>
      <c r="L8" s="15" t="n">
        <v>5.6</v>
      </c>
      <c r="M8" s="15" t="n">
        <v>10.53</v>
      </c>
    </row>
    <row r="9" customFormat="false" ht="53.25" hidden="false" customHeight="true" outlineLevel="0" collapsed="false">
      <c r="B9" s="16" t="s">
        <v>19</v>
      </c>
      <c r="C9" s="14" t="s">
        <v>20</v>
      </c>
      <c r="D9" s="15" t="s">
        <v>21</v>
      </c>
      <c r="E9" s="15" t="n">
        <v>199</v>
      </c>
      <c r="F9" s="15" t="n">
        <v>12.96</v>
      </c>
      <c r="G9" s="15" t="n">
        <v>10.25</v>
      </c>
      <c r="H9" s="15" t="n">
        <v>13.37</v>
      </c>
      <c r="I9" s="15" t="s">
        <v>22</v>
      </c>
      <c r="J9" s="15" t="n">
        <v>234</v>
      </c>
      <c r="K9" s="15" t="n">
        <v>15.45</v>
      </c>
      <c r="L9" s="15" t="n">
        <v>11.83</v>
      </c>
      <c r="M9" s="15" t="n">
        <v>15.94</v>
      </c>
    </row>
    <row r="10" customFormat="false" ht="26.25" hidden="false" customHeight="true" outlineLevel="0" collapsed="false">
      <c r="B10" s="7" t="s">
        <v>23</v>
      </c>
      <c r="C10" s="14" t="s">
        <v>24</v>
      </c>
      <c r="D10" s="15" t="n">
        <v>30</v>
      </c>
      <c r="E10" s="15" t="n">
        <v>71</v>
      </c>
      <c r="F10" s="15" t="n">
        <v>2.1</v>
      </c>
      <c r="G10" s="15" t="n">
        <v>2.4</v>
      </c>
      <c r="H10" s="15" t="n">
        <v>9.9</v>
      </c>
      <c r="I10" s="15" t="n">
        <v>30</v>
      </c>
      <c r="J10" s="15" t="n">
        <v>71</v>
      </c>
      <c r="K10" s="15" t="n">
        <v>2.1</v>
      </c>
      <c r="L10" s="15" t="n">
        <v>2.4</v>
      </c>
      <c r="M10" s="15" t="n">
        <v>9.9</v>
      </c>
    </row>
    <row r="11" customFormat="false" ht="21" hidden="false" customHeight="true" outlineLevel="0" collapsed="false">
      <c r="B11" s="7" t="s">
        <v>23</v>
      </c>
      <c r="C11" s="17" t="s">
        <v>25</v>
      </c>
      <c r="D11" s="18" t="n">
        <v>120</v>
      </c>
      <c r="E11" s="18" t="n">
        <v>81</v>
      </c>
      <c r="F11" s="18" t="n">
        <v>0.48</v>
      </c>
      <c r="G11" s="18" t="n">
        <v>0.05</v>
      </c>
      <c r="H11" s="18" t="n">
        <v>29.8</v>
      </c>
      <c r="I11" s="18" t="n">
        <v>180</v>
      </c>
      <c r="J11" s="18" t="n">
        <v>90.02</v>
      </c>
      <c r="K11" s="18" t="n">
        <v>0.51</v>
      </c>
      <c r="L11" s="18" t="n">
        <v>0.08</v>
      </c>
      <c r="M11" s="18" t="n">
        <v>36.4</v>
      </c>
    </row>
    <row r="12" customFormat="false" ht="16" hidden="false" customHeight="false" outlineLevel="0" collapsed="false">
      <c r="B12" s="7" t="s">
        <v>26</v>
      </c>
      <c r="C12" s="19" t="s">
        <v>27</v>
      </c>
      <c r="D12" s="20" t="n">
        <v>60</v>
      </c>
      <c r="E12" s="20" t="n">
        <v>47.3</v>
      </c>
      <c r="F12" s="20" t="n">
        <v>0.38</v>
      </c>
      <c r="G12" s="20" t="n">
        <v>0.38</v>
      </c>
      <c r="H12" s="20" t="n">
        <v>25.4</v>
      </c>
      <c r="I12" s="20" t="n">
        <v>80</v>
      </c>
      <c r="J12" s="20" t="n">
        <v>49.3</v>
      </c>
      <c r="K12" s="20" t="n">
        <v>0.39</v>
      </c>
      <c r="L12" s="20" t="n">
        <v>0.39</v>
      </c>
      <c r="M12" s="20" t="n">
        <v>28.5</v>
      </c>
    </row>
    <row r="13" customFormat="false" ht="16" hidden="false" customHeight="false" outlineLevel="0" collapsed="false">
      <c r="B13" s="7"/>
      <c r="C13" s="30" t="s">
        <v>102</v>
      </c>
      <c r="D13" s="31"/>
      <c r="E13" s="31" t="n">
        <f aca="false">SUM(E7:E12)</f>
        <v>552.56</v>
      </c>
      <c r="F13" s="31" t="n">
        <f aca="false">SUM(F7:F12)</f>
        <v>19.4</v>
      </c>
      <c r="G13" s="31" t="n">
        <f aca="false">SUM(G7:G12)</f>
        <v>17.51</v>
      </c>
      <c r="H13" s="31" t="n">
        <f aca="false">SUM(H7:H12)</f>
        <v>103.94</v>
      </c>
      <c r="I13" s="31"/>
      <c r="J13" s="31" t="n">
        <f aca="false">SUM(J7:J12)</f>
        <v>643.34</v>
      </c>
      <c r="K13" s="31" t="n">
        <f aca="false">SUM(K7:K12)</f>
        <v>22.83</v>
      </c>
      <c r="L13" s="31" t="n">
        <f aca="false">SUM(L7:L12)</f>
        <v>20.59</v>
      </c>
      <c r="M13" s="31" t="n">
        <f aca="false">SUM(M7:M12)</f>
        <v>123.24</v>
      </c>
    </row>
    <row r="14" customFormat="false" ht="15" hidden="false" customHeight="true" outlineLevel="0" collapsed="false">
      <c r="B14" s="12" t="s">
        <v>50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customFormat="false" ht="38.25" hidden="false" customHeight="true" outlineLevel="0" collapsed="false">
      <c r="B15" s="16" t="s">
        <v>283</v>
      </c>
      <c r="C15" s="14" t="s">
        <v>284</v>
      </c>
      <c r="D15" s="15" t="n">
        <v>60</v>
      </c>
      <c r="E15" s="15" t="n">
        <v>86</v>
      </c>
      <c r="F15" s="15" t="n">
        <v>0.68</v>
      </c>
      <c r="G15" s="15" t="n">
        <v>5.45</v>
      </c>
      <c r="H15" s="15" t="n">
        <v>4.35</v>
      </c>
      <c r="I15" s="15" t="n">
        <v>80</v>
      </c>
      <c r="J15" s="15" t="n">
        <v>91</v>
      </c>
      <c r="K15" s="15" t="n">
        <v>0.94</v>
      </c>
      <c r="L15" s="15" t="n">
        <v>6.93</v>
      </c>
      <c r="M15" s="15" t="n">
        <v>5.33</v>
      </c>
    </row>
    <row r="16" customFormat="false" ht="37.5" hidden="false" customHeight="true" outlineLevel="0" collapsed="false">
      <c r="B16" s="7" t="s">
        <v>51</v>
      </c>
      <c r="C16" s="14" t="s">
        <v>52</v>
      </c>
      <c r="D16" s="15" t="n">
        <v>45</v>
      </c>
      <c r="E16" s="15" t="n">
        <v>63.45</v>
      </c>
      <c r="F16" s="15" t="n">
        <v>10.71</v>
      </c>
      <c r="G16" s="15" t="n">
        <v>1.62</v>
      </c>
      <c r="H16" s="15" t="n">
        <v>1.62</v>
      </c>
      <c r="I16" s="15" t="n">
        <v>60</v>
      </c>
      <c r="J16" s="15" t="n">
        <v>84.6</v>
      </c>
      <c r="K16" s="15" t="n">
        <v>14.28</v>
      </c>
      <c r="L16" s="15" t="n">
        <v>2.16</v>
      </c>
      <c r="M16" s="15" t="n">
        <v>2.16</v>
      </c>
    </row>
    <row r="17" customFormat="false" ht="27.75" hidden="false" customHeight="true" outlineLevel="0" collapsed="false">
      <c r="B17" s="16" t="s">
        <v>53</v>
      </c>
      <c r="C17" s="14" t="s">
        <v>54</v>
      </c>
      <c r="D17" s="15" t="n">
        <v>80</v>
      </c>
      <c r="E17" s="15" t="n">
        <v>64.8</v>
      </c>
      <c r="F17" s="15" t="n">
        <v>2.44</v>
      </c>
      <c r="G17" s="15" t="n">
        <v>0.63</v>
      </c>
      <c r="H17" s="15" t="n">
        <v>12.3</v>
      </c>
      <c r="I17" s="15" t="n">
        <v>100</v>
      </c>
      <c r="J17" s="15" t="n">
        <v>81</v>
      </c>
      <c r="K17" s="15" t="n">
        <v>3.06</v>
      </c>
      <c r="L17" s="15" t="n">
        <v>0.79</v>
      </c>
      <c r="M17" s="15" t="n">
        <v>15.38</v>
      </c>
    </row>
    <row r="18" customFormat="false" ht="21" hidden="false" customHeight="true" outlineLevel="0" collapsed="false">
      <c r="B18" s="7" t="s">
        <v>23</v>
      </c>
      <c r="C18" s="14" t="s">
        <v>24</v>
      </c>
      <c r="D18" s="15" t="n">
        <v>30</v>
      </c>
      <c r="E18" s="15" t="n">
        <v>71</v>
      </c>
      <c r="F18" s="15" t="n">
        <v>2.1</v>
      </c>
      <c r="G18" s="15" t="n">
        <v>2.4</v>
      </c>
      <c r="H18" s="15" t="n">
        <v>9.9</v>
      </c>
      <c r="I18" s="15" t="n">
        <v>30</v>
      </c>
      <c r="J18" s="15" t="n">
        <v>71</v>
      </c>
      <c r="K18" s="15" t="n">
        <v>2.1</v>
      </c>
      <c r="L18" s="15" t="n">
        <v>2.4</v>
      </c>
      <c r="M18" s="15" t="n">
        <v>9.9</v>
      </c>
    </row>
    <row r="19" customFormat="false" ht="24" hidden="false" customHeight="true" outlineLevel="0" collapsed="false">
      <c r="B19" s="7" t="s">
        <v>23</v>
      </c>
      <c r="C19" s="14" t="s">
        <v>55</v>
      </c>
      <c r="D19" s="15" t="n">
        <v>100</v>
      </c>
      <c r="E19" s="15" t="n">
        <v>82</v>
      </c>
      <c r="F19" s="15" t="n">
        <v>1.6</v>
      </c>
      <c r="G19" s="15" t="n">
        <v>5.8</v>
      </c>
      <c r="H19" s="15" t="n">
        <v>4.9</v>
      </c>
      <c r="I19" s="15" t="n">
        <v>125</v>
      </c>
      <c r="J19" s="15" t="n">
        <v>86</v>
      </c>
      <c r="K19" s="15" t="n">
        <v>2</v>
      </c>
      <c r="L19" s="15" t="n">
        <v>6.3</v>
      </c>
      <c r="M19" s="15" t="n">
        <v>5.3</v>
      </c>
    </row>
    <row r="20" customFormat="false" ht="16" hidden="false" customHeight="false" outlineLevel="0" collapsed="false">
      <c r="B20" s="7" t="s">
        <v>26</v>
      </c>
      <c r="C20" s="21" t="s">
        <v>28</v>
      </c>
      <c r="D20" s="20" t="n">
        <v>60</v>
      </c>
      <c r="E20" s="20" t="n">
        <v>91</v>
      </c>
      <c r="F20" s="20" t="n">
        <v>1.05</v>
      </c>
      <c r="G20" s="20" t="n">
        <v>0.15</v>
      </c>
      <c r="H20" s="20" t="n">
        <v>19.7</v>
      </c>
      <c r="I20" s="20" t="n">
        <v>80</v>
      </c>
      <c r="J20" s="20" t="n">
        <v>93</v>
      </c>
      <c r="K20" s="20" t="n">
        <v>1.25</v>
      </c>
      <c r="L20" s="20" t="n">
        <v>0.18</v>
      </c>
      <c r="M20" s="20" t="n">
        <v>19.67</v>
      </c>
    </row>
    <row r="21" customFormat="false" ht="16" hidden="false" customHeight="false" outlineLevel="0" collapsed="false">
      <c r="B21" s="7"/>
      <c r="C21" s="184" t="s">
        <v>102</v>
      </c>
      <c r="D21" s="185"/>
      <c r="E21" s="185" t="n">
        <f aca="false">SUM(E15:E20)</f>
        <v>458.25</v>
      </c>
      <c r="F21" s="185" t="n">
        <f aca="false">SUM(F15:F20)</f>
        <v>18.58</v>
      </c>
      <c r="G21" s="185" t="n">
        <f aca="false">SUM(G15:G20)</f>
        <v>16.05</v>
      </c>
      <c r="H21" s="185" t="n">
        <f aca="false">SUM(H15:H20)</f>
        <v>52.77</v>
      </c>
      <c r="I21" s="185"/>
      <c r="J21" s="185" t="n">
        <f aca="false">SUM(J15:J20)</f>
        <v>506.6</v>
      </c>
      <c r="K21" s="185" t="n">
        <f aca="false">SUM(K15:K20)</f>
        <v>23.63</v>
      </c>
      <c r="L21" s="185" t="n">
        <f aca="false">SUM(L15:L20)</f>
        <v>18.76</v>
      </c>
      <c r="M21" s="185" t="n">
        <f aca="false">SUM(M15:M20)</f>
        <v>57.74</v>
      </c>
    </row>
    <row r="22" customFormat="false" ht="15" hidden="false" customHeight="true" outlineLevel="0" collapsed="false">
      <c r="B22" s="81" t="s">
        <v>67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customFormat="false" ht="24.75" hidden="false" customHeight="true" outlineLevel="0" collapsed="false">
      <c r="B23" s="27" t="s">
        <v>285</v>
      </c>
      <c r="C23" s="14" t="s">
        <v>69</v>
      </c>
      <c r="D23" s="15" t="n">
        <v>60</v>
      </c>
      <c r="E23" s="15" t="n">
        <v>41.4</v>
      </c>
      <c r="F23" s="15" t="n">
        <v>1.19</v>
      </c>
      <c r="G23" s="15" t="n">
        <v>2.56</v>
      </c>
      <c r="H23" s="15" t="n">
        <v>8.26</v>
      </c>
      <c r="I23" s="15" t="n">
        <v>80</v>
      </c>
      <c r="J23" s="15" t="n">
        <v>55.2</v>
      </c>
      <c r="K23" s="15" t="n">
        <v>1.29</v>
      </c>
      <c r="L23" s="15" t="n">
        <v>2.95</v>
      </c>
      <c r="M23" s="15" t="n">
        <v>8.97</v>
      </c>
    </row>
    <row r="24" customFormat="false" ht="31.5" hidden="false" customHeight="true" outlineLevel="0" collapsed="false">
      <c r="B24" s="27" t="s">
        <v>70</v>
      </c>
      <c r="C24" s="63" t="s">
        <v>71</v>
      </c>
      <c r="D24" s="15" t="n">
        <v>45</v>
      </c>
      <c r="E24" s="15" t="n">
        <v>113.5</v>
      </c>
      <c r="F24" s="15" t="n">
        <v>16.5</v>
      </c>
      <c r="G24" s="15" t="n">
        <v>3.98</v>
      </c>
      <c r="H24" s="15" t="n">
        <v>13.76</v>
      </c>
      <c r="I24" s="15" t="n">
        <v>60</v>
      </c>
      <c r="J24" s="15" t="n">
        <v>168</v>
      </c>
      <c r="K24" s="15" t="n">
        <v>20.61</v>
      </c>
      <c r="L24" s="15" t="n">
        <v>7.2</v>
      </c>
      <c r="M24" s="15" t="n">
        <v>20.42</v>
      </c>
    </row>
    <row r="25" customFormat="false" ht="21.75" hidden="false" customHeight="true" outlineLevel="0" collapsed="false">
      <c r="B25" s="27" t="s">
        <v>72</v>
      </c>
      <c r="C25" s="14" t="s">
        <v>73</v>
      </c>
      <c r="D25" s="64" t="n">
        <v>80</v>
      </c>
      <c r="E25" s="64" t="n">
        <v>112</v>
      </c>
      <c r="F25" s="64" t="n">
        <v>2.6</v>
      </c>
      <c r="G25" s="64" t="n">
        <v>3.05</v>
      </c>
      <c r="H25" s="64" t="n">
        <v>18.68</v>
      </c>
      <c r="I25" s="64" t="n">
        <v>100</v>
      </c>
      <c r="J25" s="64" t="n">
        <v>129</v>
      </c>
      <c r="K25" s="64" t="n">
        <v>2.68</v>
      </c>
      <c r="L25" s="64" t="n">
        <v>3.01</v>
      </c>
      <c r="M25" s="64" t="n">
        <v>20.46</v>
      </c>
    </row>
    <row r="26" customFormat="false" ht="27.75" hidden="false" customHeight="true" outlineLevel="0" collapsed="false">
      <c r="B26" s="27" t="s">
        <v>23</v>
      </c>
      <c r="C26" s="14" t="s">
        <v>24</v>
      </c>
      <c r="D26" s="15" t="n">
        <v>30</v>
      </c>
      <c r="E26" s="15" t="n">
        <v>71</v>
      </c>
      <c r="F26" s="15" t="n">
        <v>2.1</v>
      </c>
      <c r="G26" s="15" t="n">
        <v>2.4</v>
      </c>
      <c r="H26" s="15" t="n">
        <v>9.9</v>
      </c>
      <c r="I26" s="15" t="n">
        <v>30</v>
      </c>
      <c r="J26" s="15" t="n">
        <v>71</v>
      </c>
      <c r="K26" s="15" t="n">
        <v>2.1</v>
      </c>
      <c r="L26" s="15" t="n">
        <v>2.4</v>
      </c>
      <c r="M26" s="15" t="n">
        <v>9.9</v>
      </c>
    </row>
    <row r="27" customFormat="false" ht="25.5" hidden="false" customHeight="true" outlineLevel="0" collapsed="false">
      <c r="B27" s="27" t="s">
        <v>74</v>
      </c>
      <c r="C27" s="14" t="s">
        <v>75</v>
      </c>
      <c r="D27" s="15" t="n">
        <v>150</v>
      </c>
      <c r="E27" s="15" t="n">
        <v>98.6</v>
      </c>
      <c r="F27" s="15" t="n">
        <v>5.43</v>
      </c>
      <c r="G27" s="15" t="n">
        <v>4.35</v>
      </c>
      <c r="H27" s="15" t="n">
        <v>8.97</v>
      </c>
      <c r="I27" s="15" t="n">
        <v>200</v>
      </c>
      <c r="J27" s="15" t="n">
        <v>112.48</v>
      </c>
      <c r="K27" s="15" t="n">
        <v>6.11</v>
      </c>
      <c r="L27" s="15" t="n">
        <v>5.5</v>
      </c>
      <c r="M27" s="15" t="n">
        <v>9.85</v>
      </c>
    </row>
    <row r="28" customFormat="false" ht="16" hidden="false" customHeight="false" outlineLevel="0" collapsed="false">
      <c r="B28" s="22" t="s">
        <v>26</v>
      </c>
      <c r="C28" s="23" t="s">
        <v>27</v>
      </c>
      <c r="D28" s="15" t="n">
        <v>60</v>
      </c>
      <c r="E28" s="15" t="n">
        <v>47.3</v>
      </c>
      <c r="F28" s="15" t="n">
        <v>0.38</v>
      </c>
      <c r="G28" s="15" t="n">
        <v>0.38</v>
      </c>
      <c r="H28" s="15" t="n">
        <v>25.4</v>
      </c>
      <c r="I28" s="15" t="n">
        <v>80</v>
      </c>
      <c r="J28" s="15" t="n">
        <v>49.3</v>
      </c>
      <c r="K28" s="15" t="n">
        <v>0.39</v>
      </c>
      <c r="L28" s="15" t="n">
        <v>0.39</v>
      </c>
      <c r="M28" s="15" t="n">
        <v>28.5</v>
      </c>
    </row>
    <row r="29" customFormat="false" ht="15.5" hidden="false" customHeight="false" outlineLevel="0" collapsed="false">
      <c r="B29" s="186"/>
      <c r="C29" s="187" t="s">
        <v>102</v>
      </c>
      <c r="D29" s="68"/>
      <c r="E29" s="68" t="n">
        <f aca="false">SUM(E23:E28)</f>
        <v>483.8</v>
      </c>
      <c r="F29" s="68" t="n">
        <f aca="false">SUM(F26:F28)</f>
        <v>7.91</v>
      </c>
      <c r="G29" s="68" t="n">
        <f aca="false">SUM(G26:G28)</f>
        <v>7.13</v>
      </c>
      <c r="H29" s="68" t="n">
        <f aca="false">SUM(H26:H28)</f>
        <v>44.27</v>
      </c>
      <c r="I29" s="68"/>
      <c r="J29" s="68" t="n">
        <f aca="false">SUM(J23:J28)</f>
        <v>584.98</v>
      </c>
      <c r="K29" s="68" t="n">
        <f aca="false">SUM(K23:K28)</f>
        <v>33.18</v>
      </c>
      <c r="L29" s="68" t="n">
        <f aca="false">SUM(L23:L28)</f>
        <v>21.45</v>
      </c>
      <c r="M29" s="68" t="n">
        <f aca="false">SUM(M23:M28)</f>
        <v>98.1</v>
      </c>
    </row>
    <row r="30" customFormat="false" ht="15" hidden="false" customHeight="true" outlineLevel="0" collapsed="false">
      <c r="B30" s="130" t="s">
        <v>83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</row>
    <row r="31" customFormat="false" ht="30" hidden="false" customHeight="true" outlineLevel="0" collapsed="false">
      <c r="B31" s="27" t="s">
        <v>286</v>
      </c>
      <c r="C31" s="14" t="s">
        <v>18</v>
      </c>
      <c r="D31" s="15" t="n">
        <v>60</v>
      </c>
      <c r="E31" s="15" t="n">
        <v>62</v>
      </c>
      <c r="F31" s="15" t="n">
        <v>1.29</v>
      </c>
      <c r="G31" s="15" t="n">
        <v>0.69</v>
      </c>
      <c r="H31" s="15" t="n">
        <v>13.28</v>
      </c>
      <c r="I31" s="15" t="n">
        <v>80</v>
      </c>
      <c r="J31" s="15" t="n">
        <v>62</v>
      </c>
      <c r="K31" s="15" t="n">
        <v>1.29</v>
      </c>
      <c r="L31" s="15" t="n">
        <v>0.69</v>
      </c>
      <c r="M31" s="15" t="n">
        <v>13.28</v>
      </c>
    </row>
    <row r="32" customFormat="false" ht="23.25" hidden="false" customHeight="true" outlineLevel="0" collapsed="false">
      <c r="B32" s="84" t="s">
        <v>85</v>
      </c>
      <c r="C32" s="14" t="s">
        <v>86</v>
      </c>
      <c r="D32" s="15" t="n">
        <v>70</v>
      </c>
      <c r="E32" s="15" t="n">
        <v>128</v>
      </c>
      <c r="F32" s="15" t="n">
        <v>12.11</v>
      </c>
      <c r="G32" s="15" t="n">
        <v>2.59</v>
      </c>
      <c r="H32" s="15" t="n">
        <v>13.45</v>
      </c>
      <c r="I32" s="15" t="n">
        <v>105</v>
      </c>
      <c r="J32" s="15" t="n">
        <v>192</v>
      </c>
      <c r="K32" s="15" t="n">
        <v>18.17</v>
      </c>
      <c r="L32" s="15" t="n">
        <v>3.89</v>
      </c>
      <c r="M32" s="15" t="n">
        <v>20.18</v>
      </c>
    </row>
    <row r="33" customFormat="false" ht="19.5" hidden="false" customHeight="true" outlineLevel="0" collapsed="false">
      <c r="B33" s="27" t="s">
        <v>87</v>
      </c>
      <c r="C33" s="14" t="s">
        <v>88</v>
      </c>
      <c r="D33" s="15" t="n">
        <v>80</v>
      </c>
      <c r="E33" s="15" t="n">
        <v>100.8</v>
      </c>
      <c r="F33" s="15" t="n">
        <v>2.9</v>
      </c>
      <c r="G33" s="15" t="n">
        <v>0.21</v>
      </c>
      <c r="H33" s="15" t="n">
        <v>21.23</v>
      </c>
      <c r="I33" s="15" t="n">
        <v>100</v>
      </c>
      <c r="J33" s="15" t="n">
        <v>126</v>
      </c>
      <c r="K33" s="15" t="n">
        <v>3.66</v>
      </c>
      <c r="L33" s="15" t="n">
        <v>0.43</v>
      </c>
      <c r="M33" s="15" t="n">
        <v>26.54</v>
      </c>
    </row>
    <row r="34" customFormat="false" ht="19.5" hidden="false" customHeight="true" outlineLevel="0" collapsed="false">
      <c r="B34" s="27" t="s">
        <v>23</v>
      </c>
      <c r="C34" s="14" t="s">
        <v>24</v>
      </c>
      <c r="D34" s="15" t="n">
        <v>30</v>
      </c>
      <c r="E34" s="15" t="n">
        <v>71</v>
      </c>
      <c r="F34" s="15" t="n">
        <v>2.1</v>
      </c>
      <c r="G34" s="15" t="n">
        <v>2.4</v>
      </c>
      <c r="H34" s="15" t="n">
        <v>9.9</v>
      </c>
      <c r="I34" s="15" t="n">
        <v>30</v>
      </c>
      <c r="J34" s="15" t="n">
        <v>71</v>
      </c>
      <c r="K34" s="15" t="n">
        <v>2.1</v>
      </c>
      <c r="L34" s="15" t="n">
        <v>2.4</v>
      </c>
      <c r="M34" s="15" t="n">
        <v>9.9</v>
      </c>
    </row>
    <row r="35" customFormat="false" ht="27.75" hidden="false" customHeight="true" outlineLevel="0" collapsed="false">
      <c r="B35" s="27" t="s">
        <v>23</v>
      </c>
      <c r="C35" s="14" t="s">
        <v>89</v>
      </c>
      <c r="D35" s="15" t="n">
        <v>15</v>
      </c>
      <c r="E35" s="15" t="n">
        <v>70.6</v>
      </c>
      <c r="F35" s="15" t="n">
        <v>4.6</v>
      </c>
      <c r="G35" s="15" t="n">
        <v>2.2</v>
      </c>
      <c r="H35" s="15" t="n">
        <v>3.6</v>
      </c>
      <c r="I35" s="15" t="n">
        <v>15</v>
      </c>
      <c r="J35" s="15" t="n">
        <v>70.6</v>
      </c>
      <c r="K35" s="15" t="n">
        <v>4.6</v>
      </c>
      <c r="L35" s="15" t="n">
        <v>2.2</v>
      </c>
      <c r="M35" s="15" t="n">
        <v>3.6</v>
      </c>
    </row>
    <row r="36" customFormat="false" ht="22.5" hidden="false" customHeight="true" outlineLevel="0" collapsed="false">
      <c r="B36" s="27" t="s">
        <v>90</v>
      </c>
      <c r="C36" s="14" t="s">
        <v>91</v>
      </c>
      <c r="D36" s="15" t="n">
        <v>150</v>
      </c>
      <c r="E36" s="15" t="n">
        <v>96.5</v>
      </c>
      <c r="F36" s="15" t="n">
        <v>0.12</v>
      </c>
      <c r="G36" s="15" t="n">
        <v>0.3</v>
      </c>
      <c r="H36" s="15" t="n">
        <v>20.87</v>
      </c>
      <c r="I36" s="15" t="n">
        <v>200</v>
      </c>
      <c r="J36" s="15" t="n">
        <v>107.7</v>
      </c>
      <c r="K36" s="15" t="n">
        <v>0.3</v>
      </c>
      <c r="L36" s="15" t="n">
        <v>0.9</v>
      </c>
      <c r="M36" s="15" t="n">
        <v>24.9</v>
      </c>
    </row>
    <row r="37" customFormat="false" ht="18.75" hidden="false" customHeight="true" outlineLevel="0" collapsed="false">
      <c r="B37" s="27" t="s">
        <v>30</v>
      </c>
      <c r="C37" s="17" t="s">
        <v>31</v>
      </c>
      <c r="D37" s="18" t="n">
        <v>60</v>
      </c>
      <c r="E37" s="18" t="n">
        <v>30</v>
      </c>
      <c r="F37" s="18" t="n">
        <v>54</v>
      </c>
      <c r="G37" s="18" t="n">
        <v>0.12</v>
      </c>
      <c r="H37" s="18" t="n">
        <v>6.6</v>
      </c>
      <c r="I37" s="18" t="n">
        <v>80</v>
      </c>
      <c r="J37" s="18" t="n">
        <v>40</v>
      </c>
      <c r="K37" s="18" t="n">
        <v>0.54</v>
      </c>
      <c r="L37" s="18" t="n">
        <v>0.09</v>
      </c>
      <c r="M37" s="18" t="n">
        <v>8.8</v>
      </c>
    </row>
    <row r="38" customFormat="false" ht="16" hidden="false" customHeight="false" outlineLevel="0" collapsed="false">
      <c r="B38" s="22"/>
      <c r="C38" s="188" t="s">
        <v>102</v>
      </c>
      <c r="D38" s="159"/>
      <c r="E38" s="159" t="n">
        <f aca="false">SUM(E31:E37)</f>
        <v>558.9</v>
      </c>
      <c r="F38" s="159" t="n">
        <f aca="false">SUM(F31:F37)</f>
        <v>77.12</v>
      </c>
      <c r="G38" s="159" t="n">
        <f aca="false">SUM(G31:G37)</f>
        <v>8.51</v>
      </c>
      <c r="H38" s="159" t="n">
        <f aca="false">SUM(H31:H37)</f>
        <v>88.93</v>
      </c>
      <c r="I38" s="159"/>
      <c r="J38" s="159" t="n">
        <f aca="false">SUM(J31:J37)</f>
        <v>669.3</v>
      </c>
      <c r="K38" s="159" t="n">
        <f aca="false">SUM(K31:K37)</f>
        <v>30.66</v>
      </c>
      <c r="L38" s="159" t="n">
        <f aca="false">SUM(L31:L37)</f>
        <v>10.6</v>
      </c>
      <c r="M38" s="159" t="n">
        <f aca="false">SUM(M31:M37)</f>
        <v>107.2</v>
      </c>
    </row>
    <row r="39" customFormat="false" ht="15" hidden="false" customHeight="false" outlineLevel="0" collapsed="false">
      <c r="B39" s="189" t="s">
        <v>103</v>
      </c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</row>
    <row r="40" customFormat="false" ht="33" hidden="false" customHeight="true" outlineLevel="0" collapsed="false">
      <c r="B40" s="27" t="s">
        <v>287</v>
      </c>
      <c r="C40" s="14" t="s">
        <v>148</v>
      </c>
      <c r="D40" s="15" t="n">
        <v>60</v>
      </c>
      <c r="E40" s="15" t="n">
        <v>32.4</v>
      </c>
      <c r="F40" s="15" t="n">
        <v>1.06</v>
      </c>
      <c r="G40" s="15" t="n">
        <v>1.85</v>
      </c>
      <c r="H40" s="15" t="n">
        <v>3.35</v>
      </c>
      <c r="I40" s="15" t="n">
        <v>80</v>
      </c>
      <c r="J40" s="15" t="n">
        <v>43.2</v>
      </c>
      <c r="K40" s="15" t="n">
        <v>1.41</v>
      </c>
      <c r="L40" s="15" t="n">
        <v>2.47</v>
      </c>
      <c r="M40" s="15" t="n">
        <v>4.47</v>
      </c>
    </row>
    <row r="41" customFormat="false" ht="21.75" hidden="false" customHeight="true" outlineLevel="0" collapsed="false">
      <c r="B41" s="27" t="s">
        <v>106</v>
      </c>
      <c r="C41" s="14" t="s">
        <v>107</v>
      </c>
      <c r="D41" s="15" t="n">
        <v>50</v>
      </c>
      <c r="E41" s="15" t="n">
        <v>84</v>
      </c>
      <c r="F41" s="15" t="n">
        <v>5.85</v>
      </c>
      <c r="G41" s="15" t="n">
        <v>5.19</v>
      </c>
      <c r="H41" s="15" t="n">
        <v>3.25</v>
      </c>
      <c r="I41" s="15" t="n">
        <v>50</v>
      </c>
      <c r="J41" s="15" t="n">
        <v>84</v>
      </c>
      <c r="K41" s="15" t="n">
        <v>5.85</v>
      </c>
      <c r="L41" s="15" t="n">
        <v>5.19</v>
      </c>
      <c r="M41" s="15" t="n">
        <v>3.25</v>
      </c>
    </row>
    <row r="42" customFormat="false" ht="24" hidden="false" customHeight="true" outlineLevel="0" collapsed="false">
      <c r="B42" s="190" t="s">
        <v>288</v>
      </c>
      <c r="C42" s="37" t="s">
        <v>289</v>
      </c>
      <c r="D42" s="15" t="n">
        <v>80</v>
      </c>
      <c r="E42" s="15" t="n">
        <v>203.2</v>
      </c>
      <c r="F42" s="15" t="n">
        <v>6.27</v>
      </c>
      <c r="G42" s="15" t="n">
        <v>0.63</v>
      </c>
      <c r="H42" s="15" t="n">
        <v>42.55</v>
      </c>
      <c r="I42" s="15" t="n">
        <v>100</v>
      </c>
      <c r="J42" s="15" t="n">
        <v>254</v>
      </c>
      <c r="K42" s="15" t="n">
        <v>7.84</v>
      </c>
      <c r="L42" s="15" t="n">
        <v>0.79</v>
      </c>
      <c r="M42" s="15" t="n">
        <v>53.19</v>
      </c>
    </row>
    <row r="43" customFormat="false" ht="26.25" hidden="false" customHeight="true" outlineLevel="0" collapsed="false">
      <c r="B43" s="46" t="s">
        <v>23</v>
      </c>
      <c r="C43" s="37" t="s">
        <v>24</v>
      </c>
      <c r="D43" s="15" t="n">
        <v>30</v>
      </c>
      <c r="E43" s="15" t="n">
        <v>71</v>
      </c>
      <c r="F43" s="15" t="n">
        <v>2.1</v>
      </c>
      <c r="G43" s="15" t="n">
        <v>2.4</v>
      </c>
      <c r="H43" s="15" t="n">
        <v>9.9</v>
      </c>
      <c r="I43" s="15" t="n">
        <v>30</v>
      </c>
      <c r="J43" s="15" t="n">
        <v>71</v>
      </c>
      <c r="K43" s="15" t="n">
        <v>2.1</v>
      </c>
      <c r="L43" s="15" t="n">
        <v>2.4</v>
      </c>
      <c r="M43" s="15" t="n">
        <v>9.9</v>
      </c>
    </row>
    <row r="44" customFormat="false" ht="16" hidden="false" customHeight="false" outlineLevel="0" collapsed="false">
      <c r="B44" s="22" t="s">
        <v>290</v>
      </c>
      <c r="C44" s="37" t="s">
        <v>48</v>
      </c>
      <c r="D44" s="15" t="n">
        <v>150</v>
      </c>
      <c r="E44" s="15" t="n">
        <v>1.98</v>
      </c>
      <c r="F44" s="15" t="n">
        <v>0.03</v>
      </c>
      <c r="G44" s="15" t="n">
        <v>0.01</v>
      </c>
      <c r="H44" s="15" t="n">
        <v>0.16</v>
      </c>
      <c r="I44" s="15" t="n">
        <v>200</v>
      </c>
      <c r="J44" s="15" t="n">
        <v>2.04</v>
      </c>
      <c r="K44" s="15" t="n">
        <v>0.05</v>
      </c>
      <c r="L44" s="15" t="n">
        <v>0.01</v>
      </c>
      <c r="M44" s="15" t="n">
        <v>0.18</v>
      </c>
    </row>
    <row r="45" customFormat="false" ht="16" hidden="false" customHeight="false" outlineLevel="0" collapsed="false">
      <c r="B45" s="27" t="s">
        <v>26</v>
      </c>
      <c r="C45" s="14" t="s">
        <v>27</v>
      </c>
      <c r="D45" s="15" t="n">
        <v>60</v>
      </c>
      <c r="E45" s="15" t="n">
        <v>47.3</v>
      </c>
      <c r="F45" s="15" t="n">
        <v>0.38</v>
      </c>
      <c r="G45" s="15" t="n">
        <v>0.38</v>
      </c>
      <c r="H45" s="15" t="n">
        <v>25.4</v>
      </c>
      <c r="I45" s="15" t="n">
        <v>80</v>
      </c>
      <c r="J45" s="15" t="n">
        <v>49.3</v>
      </c>
      <c r="K45" s="15" t="n">
        <v>0.39</v>
      </c>
      <c r="L45" s="15" t="n">
        <v>0.39</v>
      </c>
      <c r="M45" s="15" t="n">
        <v>28.5</v>
      </c>
    </row>
    <row r="46" customFormat="false" ht="16" hidden="false" customHeight="false" outlineLevel="0" collapsed="false">
      <c r="B46" s="46"/>
      <c r="C46" s="191" t="s">
        <v>102</v>
      </c>
      <c r="D46" s="31"/>
      <c r="E46" s="31" t="n">
        <f aca="false">SUM(E40:E45)</f>
        <v>439.88</v>
      </c>
      <c r="F46" s="31" t="n">
        <f aca="false">SUM(F40:F45)</f>
        <v>15.69</v>
      </c>
      <c r="G46" s="31" t="n">
        <f aca="false">SUM(G40:G45)</f>
        <v>10.46</v>
      </c>
      <c r="H46" s="31" t="n">
        <f aca="false">SUM(H40:H45)</f>
        <v>84.61</v>
      </c>
      <c r="I46" s="31"/>
      <c r="J46" s="31" t="n">
        <f aca="false">SUM(J40:J45)</f>
        <v>503.54</v>
      </c>
      <c r="K46" s="31" t="n">
        <f aca="false">SUM(K40:K45)</f>
        <v>17.64</v>
      </c>
      <c r="L46" s="31" t="n">
        <f aca="false">SUM(L40:L45)</f>
        <v>11.25</v>
      </c>
      <c r="M46" s="31" t="n">
        <f aca="false">SUM(M40:M45)</f>
        <v>99.49</v>
      </c>
    </row>
    <row r="47" customFormat="false" ht="16" hidden="false" customHeight="false" outlineLevel="0" collapsed="false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</row>
    <row r="48" customFormat="false" ht="30.5" hidden="false" customHeight="true" outlineLevel="0" collapsed="false">
      <c r="B48" s="98" t="s">
        <v>3</v>
      </c>
      <c r="C48" s="99" t="s">
        <v>4</v>
      </c>
      <c r="D48" s="6" t="s">
        <v>115</v>
      </c>
      <c r="E48" s="6"/>
      <c r="F48" s="6"/>
      <c r="G48" s="6"/>
      <c r="H48" s="6"/>
      <c r="I48" s="6" t="s">
        <v>116</v>
      </c>
      <c r="J48" s="6"/>
      <c r="K48" s="6"/>
      <c r="L48" s="6"/>
      <c r="M48" s="6"/>
    </row>
    <row r="49" customFormat="false" ht="16" hidden="false" customHeight="false" outlineLevel="0" collapsed="false">
      <c r="B49" s="7"/>
      <c r="C49" s="8"/>
      <c r="D49" s="8" t="s">
        <v>7</v>
      </c>
      <c r="E49" s="8"/>
      <c r="F49" s="8"/>
      <c r="G49" s="8"/>
      <c r="H49" s="8"/>
      <c r="I49" s="8" t="s">
        <v>7</v>
      </c>
      <c r="J49" s="8"/>
      <c r="K49" s="8"/>
      <c r="L49" s="8"/>
      <c r="M49" s="8"/>
    </row>
    <row r="50" customFormat="false" ht="39.5" hidden="false" customHeight="false" outlineLevel="0" collapsed="false">
      <c r="B50" s="9"/>
      <c r="C50" s="101" t="s">
        <v>117</v>
      </c>
      <c r="D50" s="8"/>
      <c r="E50" s="8" t="s">
        <v>9</v>
      </c>
      <c r="F50" s="8" t="s">
        <v>10</v>
      </c>
      <c r="G50" s="8" t="s">
        <v>11</v>
      </c>
      <c r="H50" s="8" t="s">
        <v>12</v>
      </c>
      <c r="I50" s="8"/>
      <c r="J50" s="8" t="s">
        <v>9</v>
      </c>
      <c r="K50" s="8" t="s">
        <v>10</v>
      </c>
      <c r="L50" s="8" t="s">
        <v>11</v>
      </c>
      <c r="M50" s="8" t="s">
        <v>12</v>
      </c>
    </row>
    <row r="51" customFormat="false" ht="15" hidden="false" customHeight="true" outlineLevel="0" collapsed="false">
      <c r="B51" s="12" t="s">
        <v>13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customFormat="false" ht="33.75" hidden="false" customHeight="true" outlineLevel="0" collapsed="false">
      <c r="B52" s="16" t="s">
        <v>118</v>
      </c>
      <c r="C52" s="14" t="s">
        <v>119</v>
      </c>
      <c r="D52" s="15" t="n">
        <v>80</v>
      </c>
      <c r="E52" s="15" t="n">
        <v>84</v>
      </c>
      <c r="F52" s="15" t="n">
        <v>2.39</v>
      </c>
      <c r="G52" s="15" t="n">
        <v>0.25</v>
      </c>
      <c r="H52" s="15" t="n">
        <v>18.27</v>
      </c>
      <c r="I52" s="15" t="n">
        <v>100</v>
      </c>
      <c r="J52" s="15" t="n">
        <v>105</v>
      </c>
      <c r="K52" s="15" t="n">
        <v>2.99</v>
      </c>
      <c r="L52" s="15" t="n">
        <v>0.32</v>
      </c>
      <c r="M52" s="15" t="n">
        <v>22.84</v>
      </c>
    </row>
    <row r="53" customFormat="false" ht="33" hidden="false" customHeight="true" outlineLevel="0" collapsed="false">
      <c r="B53" s="7" t="s">
        <v>291</v>
      </c>
      <c r="C53" s="14" t="s">
        <v>292</v>
      </c>
      <c r="D53" s="15" t="n">
        <v>60</v>
      </c>
      <c r="E53" s="15" t="n">
        <v>35</v>
      </c>
      <c r="F53" s="15" t="n">
        <v>1.19</v>
      </c>
      <c r="G53" s="15" t="n">
        <v>1.73</v>
      </c>
      <c r="H53" s="15" t="n">
        <v>4.04</v>
      </c>
      <c r="I53" s="15" t="n">
        <v>80</v>
      </c>
      <c r="J53" s="15" t="n">
        <v>52</v>
      </c>
      <c r="K53" s="15" t="n">
        <v>1.79</v>
      </c>
      <c r="L53" s="15" t="n">
        <v>2.59</v>
      </c>
      <c r="M53" s="15" t="n">
        <v>6.06</v>
      </c>
    </row>
    <row r="54" customFormat="false" ht="36.75" hidden="false" customHeight="true" outlineLevel="0" collapsed="false">
      <c r="B54" s="7" t="s">
        <v>122</v>
      </c>
      <c r="C54" s="14" t="s">
        <v>123</v>
      </c>
      <c r="D54" s="15" t="s">
        <v>21</v>
      </c>
      <c r="E54" s="15" t="n">
        <v>201</v>
      </c>
      <c r="F54" s="15" t="n">
        <v>11.69</v>
      </c>
      <c r="G54" s="15" t="n">
        <v>9.42</v>
      </c>
      <c r="H54" s="15" t="n">
        <v>17.27</v>
      </c>
      <c r="I54" s="15" t="s">
        <v>22</v>
      </c>
      <c r="J54" s="15" t="n">
        <v>236</v>
      </c>
      <c r="K54" s="15" t="n">
        <v>13.94</v>
      </c>
      <c r="L54" s="15" t="n">
        <v>10.85</v>
      </c>
      <c r="M54" s="15" t="n">
        <v>20.62</v>
      </c>
    </row>
    <row r="55" customFormat="false" ht="26.25" hidden="false" customHeight="true" outlineLevel="0" collapsed="false">
      <c r="B55" s="7" t="s">
        <v>23</v>
      </c>
      <c r="C55" s="14" t="s">
        <v>24</v>
      </c>
      <c r="D55" s="15" t="n">
        <v>30</v>
      </c>
      <c r="E55" s="15" t="n">
        <v>71</v>
      </c>
      <c r="F55" s="15" t="n">
        <v>2.1</v>
      </c>
      <c r="G55" s="15" t="n">
        <v>2.4</v>
      </c>
      <c r="H55" s="15" t="n">
        <v>9.9</v>
      </c>
      <c r="I55" s="15" t="n">
        <v>30</v>
      </c>
      <c r="J55" s="15" t="n">
        <v>71</v>
      </c>
      <c r="K55" s="15" t="n">
        <v>2.1</v>
      </c>
      <c r="L55" s="15" t="n">
        <v>2.4</v>
      </c>
      <c r="M55" s="15" t="n">
        <v>9.9</v>
      </c>
    </row>
    <row r="56" customFormat="false" ht="18.75" hidden="false" customHeight="true" outlineLevel="0" collapsed="false">
      <c r="B56" s="7" t="s">
        <v>23</v>
      </c>
      <c r="C56" s="17" t="s">
        <v>25</v>
      </c>
      <c r="D56" s="18" t="n">
        <v>120</v>
      </c>
      <c r="E56" s="18" t="n">
        <v>81</v>
      </c>
      <c r="F56" s="18" t="n">
        <v>0.48</v>
      </c>
      <c r="G56" s="18" t="n">
        <v>0.05</v>
      </c>
      <c r="H56" s="18" t="n">
        <v>29.8</v>
      </c>
      <c r="I56" s="18" t="n">
        <v>180</v>
      </c>
      <c r="J56" s="18" t="n">
        <v>90.02</v>
      </c>
      <c r="K56" s="18" t="n">
        <v>0.51</v>
      </c>
      <c r="L56" s="18" t="n">
        <v>0.08</v>
      </c>
      <c r="M56" s="18" t="n">
        <v>36.4</v>
      </c>
    </row>
    <row r="57" customFormat="false" ht="16" hidden="false" customHeight="false" outlineLevel="0" collapsed="false">
      <c r="B57" s="7" t="s">
        <v>26</v>
      </c>
      <c r="C57" s="19" t="s">
        <v>27</v>
      </c>
      <c r="D57" s="20" t="n">
        <v>60</v>
      </c>
      <c r="E57" s="20" t="n">
        <v>47.3</v>
      </c>
      <c r="F57" s="20" t="n">
        <v>0.38</v>
      </c>
      <c r="G57" s="20" t="n">
        <v>0.38</v>
      </c>
      <c r="H57" s="20" t="n">
        <v>25.4</v>
      </c>
      <c r="I57" s="20" t="n">
        <v>80</v>
      </c>
      <c r="J57" s="20" t="n">
        <v>49.3</v>
      </c>
      <c r="K57" s="20" t="n">
        <v>0.39</v>
      </c>
      <c r="L57" s="20" t="n">
        <v>0.39</v>
      </c>
      <c r="M57" s="20" t="n">
        <v>28.5</v>
      </c>
    </row>
    <row r="58" customFormat="false" ht="16" hidden="false" customHeight="false" outlineLevel="0" collapsed="false">
      <c r="B58" s="7"/>
      <c r="C58" s="30" t="s">
        <v>102</v>
      </c>
      <c r="D58" s="31"/>
      <c r="E58" s="31" t="n">
        <f aca="false">SUM(E52:E57)</f>
        <v>519.3</v>
      </c>
      <c r="F58" s="31" t="n">
        <f aca="false">SUM(F52:F57)</f>
        <v>18.23</v>
      </c>
      <c r="G58" s="31" t="n">
        <f aca="false">SUM(G52:G57)</f>
        <v>14.23</v>
      </c>
      <c r="H58" s="31" t="n">
        <f aca="false">SUM(H52:H57)</f>
        <v>104.68</v>
      </c>
      <c r="I58" s="31"/>
      <c r="J58" s="31" t="n">
        <f aca="false">SUM(J52:J57)</f>
        <v>603.32</v>
      </c>
      <c r="K58" s="31" t="n">
        <f aca="false">SUM(K52:K57)</f>
        <v>21.72</v>
      </c>
      <c r="L58" s="31" t="n">
        <f aca="false">SUM(L52:L57)</f>
        <v>16.63</v>
      </c>
      <c r="M58" s="31" t="n">
        <f aca="false">SUM(M52:M57)</f>
        <v>124.32</v>
      </c>
    </row>
    <row r="59" customFormat="false" ht="15" hidden="false" customHeight="true" outlineLevel="0" collapsed="false">
      <c r="B59" s="12" t="s">
        <v>50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customFormat="false" ht="30" hidden="false" customHeight="true" outlineLevel="0" collapsed="false">
      <c r="B60" s="7" t="s">
        <v>135</v>
      </c>
      <c r="C60" s="14" t="s">
        <v>69</v>
      </c>
      <c r="D60" s="15" t="n">
        <v>60</v>
      </c>
      <c r="E60" s="15" t="n">
        <v>41.4</v>
      </c>
      <c r="F60" s="15" t="n">
        <v>1.19</v>
      </c>
      <c r="G60" s="15" t="n">
        <v>2.56</v>
      </c>
      <c r="H60" s="15" t="n">
        <v>8.26</v>
      </c>
      <c r="I60" s="15" t="n">
        <v>80</v>
      </c>
      <c r="J60" s="15" t="n">
        <v>55.2</v>
      </c>
      <c r="K60" s="15" t="n">
        <v>1.29</v>
      </c>
      <c r="L60" s="15" t="n">
        <v>2.95</v>
      </c>
      <c r="M60" s="15" t="n">
        <v>8.97</v>
      </c>
    </row>
    <row r="61" customFormat="false" ht="34.5" hidden="false" customHeight="true" outlineLevel="0" collapsed="false">
      <c r="B61" s="7" t="s">
        <v>136</v>
      </c>
      <c r="C61" s="14" t="s">
        <v>137</v>
      </c>
      <c r="D61" s="15" t="n">
        <v>70</v>
      </c>
      <c r="E61" s="15" t="n">
        <v>104</v>
      </c>
      <c r="F61" s="15" t="n">
        <v>6.33</v>
      </c>
      <c r="G61" s="15" t="n">
        <v>7.24</v>
      </c>
      <c r="H61" s="15" t="n">
        <v>3.41</v>
      </c>
      <c r="I61" s="15" t="n">
        <v>70</v>
      </c>
      <c r="J61" s="15" t="n">
        <v>104</v>
      </c>
      <c r="K61" s="15" t="n">
        <v>6.33</v>
      </c>
      <c r="L61" s="15" t="n">
        <v>7.24</v>
      </c>
      <c r="M61" s="15" t="n">
        <v>3.41</v>
      </c>
    </row>
    <row r="62" customFormat="false" ht="40.5" hidden="false" customHeight="true" outlineLevel="0" collapsed="false">
      <c r="B62" s="7" t="s">
        <v>138</v>
      </c>
      <c r="C62" s="14" t="s">
        <v>139</v>
      </c>
      <c r="D62" s="15" t="n">
        <v>80</v>
      </c>
      <c r="E62" s="15" t="n">
        <v>196</v>
      </c>
      <c r="F62" s="15" t="n">
        <v>6.77</v>
      </c>
      <c r="G62" s="15" t="n">
        <v>3.81</v>
      </c>
      <c r="H62" s="15" t="n">
        <v>33.38</v>
      </c>
      <c r="I62" s="15" t="n">
        <v>100</v>
      </c>
      <c r="J62" s="15" t="n">
        <v>245</v>
      </c>
      <c r="K62" s="15" t="n">
        <v>8.46</v>
      </c>
      <c r="L62" s="15" t="n">
        <v>4.77</v>
      </c>
      <c r="M62" s="15" t="n">
        <v>41.73</v>
      </c>
    </row>
    <row r="63" customFormat="false" ht="18.75" hidden="false" customHeight="true" outlineLevel="0" collapsed="false">
      <c r="B63" s="7" t="s">
        <v>23</v>
      </c>
      <c r="C63" s="14" t="s">
        <v>24</v>
      </c>
      <c r="D63" s="15" t="n">
        <v>30</v>
      </c>
      <c r="E63" s="15" t="n">
        <v>71</v>
      </c>
      <c r="F63" s="15" t="n">
        <v>2.1</v>
      </c>
      <c r="G63" s="15" t="n">
        <v>2.4</v>
      </c>
      <c r="H63" s="15" t="n">
        <v>9.9</v>
      </c>
      <c r="I63" s="15" t="n">
        <v>30</v>
      </c>
      <c r="J63" s="15" t="n">
        <v>71</v>
      </c>
      <c r="K63" s="15" t="n">
        <v>2.1</v>
      </c>
      <c r="L63" s="15" t="n">
        <v>2.4</v>
      </c>
      <c r="M63" s="15" t="n">
        <v>9.9</v>
      </c>
    </row>
    <row r="64" customFormat="false" ht="23.25" hidden="false" customHeight="true" outlineLevel="0" collapsed="false">
      <c r="B64" s="7" t="s">
        <v>23</v>
      </c>
      <c r="C64" s="14" t="s">
        <v>55</v>
      </c>
      <c r="D64" s="15" t="n">
        <v>100</v>
      </c>
      <c r="E64" s="15" t="n">
        <v>82</v>
      </c>
      <c r="F64" s="15" t="n">
        <v>1.6</v>
      </c>
      <c r="G64" s="15" t="n">
        <v>5.8</v>
      </c>
      <c r="H64" s="15" t="n">
        <v>4.9</v>
      </c>
      <c r="I64" s="15" t="n">
        <v>125</v>
      </c>
      <c r="J64" s="15" t="n">
        <v>86</v>
      </c>
      <c r="K64" s="15" t="n">
        <v>2</v>
      </c>
      <c r="L64" s="15" t="n">
        <v>6.3</v>
      </c>
      <c r="M64" s="15" t="n">
        <v>5.3</v>
      </c>
    </row>
    <row r="65" customFormat="false" ht="16" hidden="false" customHeight="false" outlineLevel="0" collapsed="false">
      <c r="B65" s="7" t="s">
        <v>26</v>
      </c>
      <c r="C65" s="14" t="s">
        <v>27</v>
      </c>
      <c r="D65" s="15" t="n">
        <v>60</v>
      </c>
      <c r="E65" s="15" t="n">
        <v>47.3</v>
      </c>
      <c r="F65" s="15" t="n">
        <v>0.38</v>
      </c>
      <c r="G65" s="15" t="n">
        <v>0.38</v>
      </c>
      <c r="H65" s="15" t="n">
        <v>25.4</v>
      </c>
      <c r="I65" s="15" t="n">
        <v>80</v>
      </c>
      <c r="J65" s="15" t="n">
        <v>49.3</v>
      </c>
      <c r="K65" s="15" t="n">
        <v>0.39</v>
      </c>
      <c r="L65" s="15" t="n">
        <v>0.39</v>
      </c>
      <c r="M65" s="15" t="n">
        <v>28.5</v>
      </c>
    </row>
    <row r="66" customFormat="false" ht="16" hidden="false" customHeight="false" outlineLevel="0" collapsed="false">
      <c r="B66" s="22"/>
      <c r="C66" s="192" t="s">
        <v>102</v>
      </c>
      <c r="D66" s="68"/>
      <c r="E66" s="68" t="n">
        <f aca="false">SUM(E60:E65)</f>
        <v>541.7</v>
      </c>
      <c r="F66" s="68" t="n">
        <f aca="false">SUM(F60:F65)</f>
        <v>18.37</v>
      </c>
      <c r="G66" s="68" t="n">
        <f aca="false">SUM(G60:G65)</f>
        <v>22.19</v>
      </c>
      <c r="H66" s="68" t="n">
        <f aca="false">SUM(H60:H65)</f>
        <v>85.25</v>
      </c>
      <c r="I66" s="68"/>
      <c r="J66" s="68" t="n">
        <f aca="false">SUM(J60:J65)</f>
        <v>610.5</v>
      </c>
      <c r="K66" s="68" t="n">
        <f aca="false">SUM(K60:K65)</f>
        <v>20.57</v>
      </c>
      <c r="L66" s="68" t="n">
        <f aca="false">SUM(L60:L65)</f>
        <v>24.05</v>
      </c>
      <c r="M66" s="68" t="n">
        <f aca="false">SUM(M60:M65)</f>
        <v>97.81</v>
      </c>
    </row>
    <row r="67" customFormat="false" ht="15" hidden="false" customHeight="true" outlineLevel="0" collapsed="false">
      <c r="B67" s="12" t="s">
        <v>67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customFormat="false" ht="40.5" hidden="false" customHeight="true" outlineLevel="0" collapsed="false">
      <c r="B68" s="193" t="s">
        <v>287</v>
      </c>
      <c r="C68" s="37" t="s">
        <v>148</v>
      </c>
      <c r="D68" s="15" t="n">
        <v>60</v>
      </c>
      <c r="E68" s="15" t="n">
        <v>32.4</v>
      </c>
      <c r="F68" s="15" t="n">
        <v>1.06</v>
      </c>
      <c r="G68" s="15" t="n">
        <v>1.85</v>
      </c>
      <c r="H68" s="15" t="n">
        <v>3.35</v>
      </c>
      <c r="I68" s="15" t="n">
        <v>80</v>
      </c>
      <c r="J68" s="15" t="n">
        <v>43.2</v>
      </c>
      <c r="K68" s="15" t="n">
        <v>1.41</v>
      </c>
      <c r="L68" s="15" t="n">
        <v>2.47</v>
      </c>
      <c r="M68" s="15" t="n">
        <v>4.47</v>
      </c>
    </row>
    <row r="69" customFormat="false" ht="24" hidden="false" customHeight="true" outlineLevel="0" collapsed="false">
      <c r="B69" s="7" t="s">
        <v>149</v>
      </c>
      <c r="C69" s="14" t="s">
        <v>150</v>
      </c>
      <c r="D69" s="15" t="n">
        <v>45</v>
      </c>
      <c r="E69" s="15" t="n">
        <v>94.5</v>
      </c>
      <c r="F69" s="15" t="n">
        <v>21.61</v>
      </c>
      <c r="G69" s="15" t="n">
        <v>3.82</v>
      </c>
      <c r="H69" s="15" t="n">
        <v>11.48</v>
      </c>
      <c r="I69" s="15" t="n">
        <v>60</v>
      </c>
      <c r="J69" s="15" t="n">
        <v>126</v>
      </c>
      <c r="K69" s="15" t="n">
        <v>16.2</v>
      </c>
      <c r="L69" s="15" t="n">
        <v>2.86</v>
      </c>
      <c r="M69" s="15" t="n">
        <v>8.61</v>
      </c>
    </row>
    <row r="70" customFormat="false" ht="21.75" hidden="false" customHeight="true" outlineLevel="0" collapsed="false">
      <c r="B70" s="7" t="s">
        <v>151</v>
      </c>
      <c r="C70" s="14" t="s">
        <v>152</v>
      </c>
      <c r="D70" s="15" t="n">
        <v>80</v>
      </c>
      <c r="E70" s="15" t="n">
        <v>126.2</v>
      </c>
      <c r="F70" s="15" t="n">
        <v>2.98</v>
      </c>
      <c r="G70" s="15" t="n">
        <v>2.97</v>
      </c>
      <c r="H70" s="15" t="n">
        <v>21.65</v>
      </c>
      <c r="I70" s="15" t="n">
        <v>100</v>
      </c>
      <c r="J70" s="15" t="n">
        <v>137</v>
      </c>
      <c r="K70" s="15" t="n">
        <v>4.62</v>
      </c>
      <c r="L70" s="15" t="n">
        <v>3.86</v>
      </c>
      <c r="M70" s="15" t="n">
        <v>31.95</v>
      </c>
    </row>
    <row r="71" customFormat="false" ht="21" hidden="false" customHeight="true" outlineLevel="0" collapsed="false">
      <c r="B71" s="7" t="s">
        <v>23</v>
      </c>
      <c r="C71" s="14" t="s">
        <v>24</v>
      </c>
      <c r="D71" s="15" t="n">
        <v>30</v>
      </c>
      <c r="E71" s="15" t="n">
        <v>71</v>
      </c>
      <c r="F71" s="15" t="n">
        <v>2.1</v>
      </c>
      <c r="G71" s="15" t="n">
        <v>2.4</v>
      </c>
      <c r="H71" s="15" t="n">
        <v>9.9</v>
      </c>
      <c r="I71" s="15" t="n">
        <v>30</v>
      </c>
      <c r="J71" s="15" t="n">
        <v>71</v>
      </c>
      <c r="K71" s="15" t="n">
        <v>2.1</v>
      </c>
      <c r="L71" s="15" t="n">
        <v>2.4</v>
      </c>
      <c r="M71" s="15" t="n">
        <v>9.9</v>
      </c>
    </row>
    <row r="72" customFormat="false" ht="16" hidden="false" customHeight="false" outlineLevel="0" collapsed="false">
      <c r="B72" s="7" t="s">
        <v>74</v>
      </c>
      <c r="C72" s="140" t="s">
        <v>75</v>
      </c>
      <c r="D72" s="15" t="n">
        <v>150</v>
      </c>
      <c r="E72" s="15" t="n">
        <v>98.6</v>
      </c>
      <c r="F72" s="15" t="n">
        <v>5.43</v>
      </c>
      <c r="G72" s="15" t="n">
        <v>4.35</v>
      </c>
      <c r="H72" s="15" t="n">
        <v>8.97</v>
      </c>
      <c r="I72" s="15" t="n">
        <v>200</v>
      </c>
      <c r="J72" s="15" t="n">
        <v>112.48</v>
      </c>
      <c r="K72" s="15" t="n">
        <v>6.11</v>
      </c>
      <c r="L72" s="15" t="n">
        <v>5.5</v>
      </c>
      <c r="M72" s="15" t="n">
        <v>9.85</v>
      </c>
    </row>
    <row r="73" customFormat="false" ht="16.5" hidden="false" customHeight="true" outlineLevel="0" collapsed="false">
      <c r="B73" s="7" t="s">
        <v>26</v>
      </c>
      <c r="C73" s="17" t="s">
        <v>31</v>
      </c>
      <c r="D73" s="18" t="n">
        <v>60</v>
      </c>
      <c r="E73" s="18" t="n">
        <v>30</v>
      </c>
      <c r="F73" s="18" t="n">
        <v>54</v>
      </c>
      <c r="G73" s="18" t="n">
        <v>0.12</v>
      </c>
      <c r="H73" s="18" t="n">
        <v>6.6</v>
      </c>
      <c r="I73" s="18" t="n">
        <v>80</v>
      </c>
      <c r="J73" s="18" t="n">
        <v>40</v>
      </c>
      <c r="K73" s="18" t="n">
        <v>0.54</v>
      </c>
      <c r="L73" s="18" t="n">
        <v>0.09</v>
      </c>
      <c r="M73" s="18" t="n">
        <v>8.8</v>
      </c>
    </row>
    <row r="74" customFormat="false" ht="16" hidden="false" customHeight="false" outlineLevel="0" collapsed="false">
      <c r="B74" s="46"/>
      <c r="C74" s="194" t="s">
        <v>102</v>
      </c>
      <c r="D74" s="117"/>
      <c r="E74" s="117" t="n">
        <f aca="false">SUM(E68:E73)</f>
        <v>452.7</v>
      </c>
      <c r="F74" s="117" t="n">
        <f aca="false">SUM(F68:F73)</f>
        <v>87.18</v>
      </c>
      <c r="G74" s="117" t="n">
        <f aca="false">SUM(G68:G73)</f>
        <v>15.51</v>
      </c>
      <c r="H74" s="117" t="n">
        <f aca="false">SUM(H68:H73)</f>
        <v>61.95</v>
      </c>
      <c r="I74" s="117"/>
      <c r="J74" s="117" t="n">
        <f aca="false">SUM(J68:J73)</f>
        <v>529.68</v>
      </c>
      <c r="K74" s="117" t="n">
        <f aca="false">SUM(K68:K73)</f>
        <v>30.98</v>
      </c>
      <c r="L74" s="117" t="n">
        <f aca="false">SUM(L68:L73)</f>
        <v>17.18</v>
      </c>
      <c r="M74" s="117" t="n">
        <f aca="false">SUM(M68:M73)</f>
        <v>73.58</v>
      </c>
    </row>
    <row r="75" customFormat="false" ht="15" hidden="false" customHeight="true" outlineLevel="0" collapsed="false">
      <c r="B75" s="43" t="s">
        <v>83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customFormat="false" ht="30" hidden="false" customHeight="true" outlineLevel="0" collapsed="false">
      <c r="B76" s="119" t="s">
        <v>293</v>
      </c>
      <c r="C76" s="14" t="s">
        <v>79</v>
      </c>
      <c r="D76" s="15" t="n">
        <v>60</v>
      </c>
      <c r="E76" s="15" t="n">
        <v>52.8</v>
      </c>
      <c r="F76" s="15" t="n">
        <v>1.3</v>
      </c>
      <c r="G76" s="15" t="n">
        <v>2.19</v>
      </c>
      <c r="H76" s="15" t="n">
        <v>7.95</v>
      </c>
      <c r="I76" s="15" t="n">
        <v>80</v>
      </c>
      <c r="J76" s="15" t="n">
        <v>70.4</v>
      </c>
      <c r="K76" s="15" t="n">
        <v>1.74</v>
      </c>
      <c r="L76" s="15" t="n">
        <v>2.92</v>
      </c>
      <c r="M76" s="15" t="n">
        <v>10.6</v>
      </c>
    </row>
    <row r="77" customFormat="false" ht="42.75" hidden="false" customHeight="true" outlineLevel="0" collapsed="false">
      <c r="B77" s="7" t="s">
        <v>159</v>
      </c>
      <c r="C77" s="14" t="s">
        <v>160</v>
      </c>
      <c r="D77" s="64" t="n">
        <v>80</v>
      </c>
      <c r="E77" s="64" t="n">
        <v>78.4</v>
      </c>
      <c r="F77" s="64" t="n">
        <v>1.7</v>
      </c>
      <c r="G77" s="64" t="n">
        <v>1.78</v>
      </c>
      <c r="H77" s="64" t="n">
        <v>14.05</v>
      </c>
      <c r="I77" s="64" t="n">
        <v>100</v>
      </c>
      <c r="J77" s="64" t="n">
        <v>98</v>
      </c>
      <c r="K77" s="64" t="n">
        <v>2.08</v>
      </c>
      <c r="L77" s="64" t="n">
        <v>2.22</v>
      </c>
      <c r="M77" s="64" t="n">
        <v>17.56</v>
      </c>
    </row>
    <row r="78" customFormat="false" ht="17.25" hidden="false" customHeight="true" outlineLevel="0" collapsed="false">
      <c r="B78" s="7" t="s">
        <v>161</v>
      </c>
      <c r="C78" s="14" t="s">
        <v>162</v>
      </c>
      <c r="D78" s="64" t="n">
        <v>80</v>
      </c>
      <c r="E78" s="64" t="n">
        <v>108.8</v>
      </c>
      <c r="F78" s="64" t="n">
        <v>14.16</v>
      </c>
      <c r="G78" s="64" t="n">
        <v>3.49</v>
      </c>
      <c r="H78" s="64" t="n">
        <v>5.36</v>
      </c>
      <c r="I78" s="64" t="n">
        <v>100</v>
      </c>
      <c r="J78" s="64" t="n">
        <v>136</v>
      </c>
      <c r="K78" s="64" t="n">
        <v>17.71</v>
      </c>
      <c r="L78" s="64" t="n">
        <v>4.37</v>
      </c>
      <c r="M78" s="64" t="n">
        <v>6.71</v>
      </c>
    </row>
    <row r="79" customFormat="false" ht="24" hidden="false" customHeight="true" outlineLevel="0" collapsed="false">
      <c r="B79" s="7" t="s">
        <v>23</v>
      </c>
      <c r="C79" s="14" t="s">
        <v>24</v>
      </c>
      <c r="D79" s="15" t="n">
        <v>30</v>
      </c>
      <c r="E79" s="15" t="n">
        <v>71</v>
      </c>
      <c r="F79" s="15" t="n">
        <v>2.1</v>
      </c>
      <c r="G79" s="15" t="n">
        <v>2.4</v>
      </c>
      <c r="H79" s="15" t="n">
        <v>9.9</v>
      </c>
      <c r="I79" s="15" t="n">
        <v>30</v>
      </c>
      <c r="J79" s="15" t="n">
        <v>71</v>
      </c>
      <c r="K79" s="15" t="n">
        <v>2.1</v>
      </c>
      <c r="L79" s="15" t="n">
        <v>2.4</v>
      </c>
      <c r="M79" s="15" t="n">
        <v>9.9</v>
      </c>
    </row>
    <row r="80" customFormat="false" ht="18.75" hidden="false" customHeight="true" outlineLevel="0" collapsed="false">
      <c r="B80" s="7" t="s">
        <v>23</v>
      </c>
      <c r="C80" s="14" t="s">
        <v>89</v>
      </c>
      <c r="D80" s="15" t="n">
        <v>15</v>
      </c>
      <c r="E80" s="15" t="n">
        <v>70.6</v>
      </c>
      <c r="F80" s="15" t="n">
        <v>4.6</v>
      </c>
      <c r="G80" s="15" t="n">
        <v>2.2</v>
      </c>
      <c r="H80" s="15" t="n">
        <v>3.6</v>
      </c>
      <c r="I80" s="15" t="n">
        <v>15</v>
      </c>
      <c r="J80" s="15" t="n">
        <v>70.6</v>
      </c>
      <c r="K80" s="15" t="n">
        <v>4.6</v>
      </c>
      <c r="L80" s="15" t="n">
        <v>2.2</v>
      </c>
      <c r="M80" s="15" t="n">
        <v>3.6</v>
      </c>
    </row>
    <row r="81" customFormat="false" ht="22.5" hidden="false" customHeight="true" outlineLevel="0" collapsed="false">
      <c r="B81" s="7" t="s">
        <v>163</v>
      </c>
      <c r="C81" s="14" t="s">
        <v>164</v>
      </c>
      <c r="D81" s="15" t="n">
        <v>150</v>
      </c>
      <c r="E81" s="15" t="n">
        <v>69.4</v>
      </c>
      <c r="F81" s="15" t="n">
        <v>0.16</v>
      </c>
      <c r="G81" s="15"/>
      <c r="H81" s="15" t="n">
        <v>0.08</v>
      </c>
      <c r="I81" s="15" t="n">
        <v>200</v>
      </c>
      <c r="J81" s="15" t="n">
        <v>83.3</v>
      </c>
      <c r="K81" s="15" t="n">
        <v>0.2</v>
      </c>
      <c r="L81" s="15"/>
      <c r="M81" s="15" t="n">
        <v>0.1</v>
      </c>
    </row>
    <row r="82" customFormat="false" ht="16" hidden="false" customHeight="false" outlineLevel="0" collapsed="false">
      <c r="B82" s="7" t="s">
        <v>26</v>
      </c>
      <c r="C82" s="17" t="s">
        <v>27</v>
      </c>
      <c r="D82" s="18" t="n">
        <v>60</v>
      </c>
      <c r="E82" s="18" t="n">
        <v>47.3</v>
      </c>
      <c r="F82" s="18" t="n">
        <v>0.38</v>
      </c>
      <c r="G82" s="18" t="n">
        <v>0.38</v>
      </c>
      <c r="H82" s="18" t="n">
        <v>25.4</v>
      </c>
      <c r="I82" s="18" t="n">
        <v>80</v>
      </c>
      <c r="J82" s="18" t="n">
        <v>49.3</v>
      </c>
      <c r="K82" s="18" t="n">
        <v>0.39</v>
      </c>
      <c r="L82" s="18" t="n">
        <v>0.39</v>
      </c>
      <c r="M82" s="18" t="n">
        <v>28.5</v>
      </c>
    </row>
    <row r="83" customFormat="false" ht="16" hidden="false" customHeight="false" outlineLevel="0" collapsed="false">
      <c r="B83" s="46"/>
      <c r="C83" s="194" t="s">
        <v>102</v>
      </c>
      <c r="D83" s="117"/>
      <c r="E83" s="117" t="n">
        <f aca="false">SUM(E76:E82)</f>
        <v>498.3</v>
      </c>
      <c r="F83" s="117" t="n">
        <f aca="false">SUM(F76:F82)</f>
        <v>24.4</v>
      </c>
      <c r="G83" s="117" t="n">
        <f aca="false">SUM(G76:G82)</f>
        <v>12.44</v>
      </c>
      <c r="H83" s="117" t="n">
        <f aca="false">SUM(H76:H82)</f>
        <v>66.34</v>
      </c>
      <c r="I83" s="117"/>
      <c r="J83" s="117" t="n">
        <f aca="false">SUM(J76:J82)</f>
        <v>578.6</v>
      </c>
      <c r="K83" s="117" t="n">
        <f aca="false">SUM(K76:K82)</f>
        <v>28.82</v>
      </c>
      <c r="L83" s="117" t="n">
        <f aca="false">SUM(L76:L82)</f>
        <v>14.5</v>
      </c>
      <c r="M83" s="117" t="n">
        <f aca="false">SUM(M76:M82)</f>
        <v>76.97</v>
      </c>
    </row>
    <row r="84" customFormat="false" ht="15" hidden="false" customHeight="false" outlineLevel="0" collapsed="false">
      <c r="B84" s="195" t="s">
        <v>103</v>
      </c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</row>
    <row r="85" customFormat="false" ht="16" hidden="false" customHeight="false" outlineLevel="0" collapsed="false">
      <c r="B85" s="16" t="s">
        <v>294</v>
      </c>
      <c r="C85" s="63" t="s">
        <v>295</v>
      </c>
      <c r="D85" s="15" t="n">
        <v>60</v>
      </c>
      <c r="E85" s="15" t="n">
        <v>42</v>
      </c>
      <c r="F85" s="15" t="n">
        <v>0.99</v>
      </c>
      <c r="G85" s="15" t="n">
        <v>1.76</v>
      </c>
      <c r="H85" s="15" t="n">
        <v>5.87</v>
      </c>
      <c r="I85" s="15" t="n">
        <v>80</v>
      </c>
      <c r="J85" s="15" t="n">
        <v>63</v>
      </c>
      <c r="K85" s="15" t="n">
        <v>1.49</v>
      </c>
      <c r="L85" s="15" t="n">
        <v>2.65</v>
      </c>
      <c r="M85" s="15" t="n">
        <v>8.81</v>
      </c>
    </row>
    <row r="86" customFormat="false" ht="16" hidden="false" customHeight="false" outlineLevel="0" collapsed="false">
      <c r="B86" s="16" t="s">
        <v>40</v>
      </c>
      <c r="C86" s="63" t="s">
        <v>296</v>
      </c>
      <c r="D86" s="15" t="n">
        <v>40</v>
      </c>
      <c r="E86" s="15" t="n">
        <v>41</v>
      </c>
      <c r="F86" s="15" t="n">
        <v>6.64</v>
      </c>
      <c r="G86" s="15" t="n">
        <v>0.72</v>
      </c>
      <c r="H86" s="15" t="n">
        <v>1.82</v>
      </c>
      <c r="I86" s="15" t="n">
        <v>60</v>
      </c>
      <c r="J86" s="15" t="n">
        <v>61</v>
      </c>
      <c r="K86" s="15" t="n">
        <v>9.96</v>
      </c>
      <c r="L86" s="15" t="n">
        <v>1.09</v>
      </c>
      <c r="M86" s="15" t="n">
        <v>2.73</v>
      </c>
    </row>
    <row r="87" customFormat="false" ht="26.25" hidden="false" customHeight="true" outlineLevel="0" collapsed="false">
      <c r="B87" s="119" t="s">
        <v>172</v>
      </c>
      <c r="C87" s="14" t="s">
        <v>173</v>
      </c>
      <c r="D87" s="15" t="n">
        <v>80</v>
      </c>
      <c r="E87" s="15" t="n">
        <v>97.6</v>
      </c>
      <c r="F87" s="15" t="n">
        <v>2.87</v>
      </c>
      <c r="G87" s="15" t="n">
        <v>4.29</v>
      </c>
      <c r="H87" s="15" t="n">
        <v>11.58</v>
      </c>
      <c r="I87" s="15" t="n">
        <v>100</v>
      </c>
      <c r="J87" s="15" t="n">
        <v>122</v>
      </c>
      <c r="K87" s="15" t="n">
        <v>3.59</v>
      </c>
      <c r="L87" s="15" t="n">
        <v>5.37</v>
      </c>
      <c r="M87" s="15" t="n">
        <v>14.47</v>
      </c>
    </row>
    <row r="88" customFormat="false" ht="21.75" hidden="false" customHeight="true" outlineLevel="0" collapsed="false">
      <c r="B88" s="7" t="s">
        <v>174</v>
      </c>
      <c r="C88" s="14" t="s">
        <v>24</v>
      </c>
      <c r="D88" s="15" t="n">
        <v>30</v>
      </c>
      <c r="E88" s="15" t="n">
        <v>71</v>
      </c>
      <c r="F88" s="15" t="n">
        <v>2.1</v>
      </c>
      <c r="G88" s="15" t="n">
        <v>2.4</v>
      </c>
      <c r="H88" s="15" t="n">
        <v>9.9</v>
      </c>
      <c r="I88" s="15" t="n">
        <v>30</v>
      </c>
      <c r="J88" s="15" t="n">
        <v>71</v>
      </c>
      <c r="K88" s="15" t="n">
        <v>2.1</v>
      </c>
      <c r="L88" s="15" t="n">
        <v>2.4</v>
      </c>
      <c r="M88" s="15" t="n">
        <v>9.9</v>
      </c>
    </row>
    <row r="89" customFormat="false" ht="23.25" hidden="false" customHeight="true" outlineLevel="0" collapsed="false">
      <c r="B89" s="7" t="s">
        <v>297</v>
      </c>
      <c r="C89" s="14" t="s">
        <v>298</v>
      </c>
      <c r="D89" s="15" t="n">
        <v>150</v>
      </c>
      <c r="E89" s="15" t="n">
        <v>1.98</v>
      </c>
      <c r="F89" s="15" t="n">
        <v>0.03</v>
      </c>
      <c r="G89" s="15" t="n">
        <v>0.01</v>
      </c>
      <c r="H89" s="15" t="n">
        <v>0.16</v>
      </c>
      <c r="I89" s="15" t="n">
        <v>200</v>
      </c>
      <c r="J89" s="15" t="n">
        <v>2.04</v>
      </c>
      <c r="K89" s="15" t="n">
        <v>0.05</v>
      </c>
      <c r="L89" s="15" t="n">
        <v>0.01</v>
      </c>
      <c r="M89" s="15" t="n">
        <v>0.18</v>
      </c>
    </row>
    <row r="90" customFormat="false" ht="16" hidden="false" customHeight="false" outlineLevel="0" collapsed="false">
      <c r="B90" s="7" t="s">
        <v>26</v>
      </c>
      <c r="C90" s="14" t="s">
        <v>28</v>
      </c>
      <c r="D90" s="15" t="n">
        <v>60</v>
      </c>
      <c r="E90" s="15" t="n">
        <v>91</v>
      </c>
      <c r="F90" s="15" t="n">
        <v>1.05</v>
      </c>
      <c r="G90" s="15" t="n">
        <v>0.15</v>
      </c>
      <c r="H90" s="15" t="n">
        <v>19.7</v>
      </c>
      <c r="I90" s="15" t="n">
        <v>80</v>
      </c>
      <c r="J90" s="15" t="n">
        <v>93</v>
      </c>
      <c r="K90" s="15" t="n">
        <v>1.25</v>
      </c>
      <c r="L90" s="15" t="n">
        <v>0.18</v>
      </c>
      <c r="M90" s="15" t="n">
        <v>19.67</v>
      </c>
    </row>
    <row r="91" customFormat="false" ht="16" hidden="false" customHeight="false" outlineLevel="0" collapsed="false">
      <c r="B91" s="7"/>
      <c r="C91" s="196" t="s">
        <v>102</v>
      </c>
      <c r="D91" s="31"/>
      <c r="E91" s="31" t="n">
        <f aca="false">SUM(E85:E90)</f>
        <v>344.58</v>
      </c>
      <c r="F91" s="31" t="n">
        <f aca="false">SUM(F85:F90)</f>
        <v>13.68</v>
      </c>
      <c r="G91" s="31" t="n">
        <v>9.24</v>
      </c>
      <c r="H91" s="31" t="n">
        <v>55.41</v>
      </c>
      <c r="I91" s="31"/>
      <c r="J91" s="31" t="n">
        <v>466.04</v>
      </c>
      <c r="K91" s="31" t="n">
        <v>24.43</v>
      </c>
      <c r="L91" s="31" t="n">
        <v>12.11</v>
      </c>
      <c r="M91" s="31" t="n">
        <v>63.32</v>
      </c>
    </row>
    <row r="92" customFormat="false" ht="30.5" hidden="false" customHeight="true" outlineLevel="0" collapsed="false">
      <c r="B92" s="98" t="s">
        <v>3</v>
      </c>
      <c r="C92" s="99" t="s">
        <v>4</v>
      </c>
      <c r="D92" s="6" t="s">
        <v>180</v>
      </c>
      <c r="E92" s="6"/>
      <c r="F92" s="6"/>
      <c r="G92" s="6"/>
      <c r="H92" s="6"/>
      <c r="I92" s="197" t="s">
        <v>181</v>
      </c>
      <c r="J92" s="197"/>
      <c r="K92" s="197"/>
      <c r="L92" s="197"/>
      <c r="M92" s="197"/>
    </row>
    <row r="93" customFormat="false" ht="16" hidden="false" customHeight="false" outlineLevel="0" collapsed="false">
      <c r="B93" s="7"/>
      <c r="C93" s="8"/>
      <c r="D93" s="8" t="s">
        <v>7</v>
      </c>
      <c r="E93" s="8" t="s">
        <v>182</v>
      </c>
      <c r="F93" s="8" t="s">
        <v>183</v>
      </c>
      <c r="G93" s="8" t="s">
        <v>184</v>
      </c>
      <c r="H93" s="8" t="s">
        <v>185</v>
      </c>
      <c r="I93" s="8" t="s">
        <v>7</v>
      </c>
      <c r="J93" s="8" t="s">
        <v>186</v>
      </c>
      <c r="K93" s="8" t="s">
        <v>187</v>
      </c>
      <c r="L93" s="8" t="s">
        <v>187</v>
      </c>
      <c r="M93" s="8" t="s">
        <v>188</v>
      </c>
    </row>
    <row r="94" customFormat="false" ht="41.25" hidden="false" customHeight="true" outlineLevel="0" collapsed="false">
      <c r="B94" s="9"/>
      <c r="C94" s="101" t="s">
        <v>189</v>
      </c>
      <c r="D94" s="8"/>
      <c r="E94" s="8" t="s">
        <v>9</v>
      </c>
      <c r="F94" s="8" t="s">
        <v>10</v>
      </c>
      <c r="G94" s="8" t="s">
        <v>11</v>
      </c>
      <c r="H94" s="8" t="s">
        <v>12</v>
      </c>
      <c r="I94" s="8"/>
      <c r="J94" s="8" t="s">
        <v>9</v>
      </c>
      <c r="K94" s="8" t="s">
        <v>10</v>
      </c>
      <c r="L94" s="8" t="s">
        <v>11</v>
      </c>
      <c r="M94" s="8" t="s">
        <v>12</v>
      </c>
    </row>
    <row r="95" customFormat="false" ht="15" hidden="false" customHeight="true" outlineLevel="0" collapsed="false">
      <c r="B95" s="12" t="s">
        <v>13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customFormat="false" ht="33.75" hidden="false" customHeight="true" outlineLevel="0" collapsed="false">
      <c r="B96" s="7" t="s">
        <v>291</v>
      </c>
      <c r="C96" s="63" t="s">
        <v>292</v>
      </c>
      <c r="D96" s="15" t="n">
        <v>60</v>
      </c>
      <c r="E96" s="15" t="n">
        <v>35</v>
      </c>
      <c r="F96" s="15" t="n">
        <v>1.19</v>
      </c>
      <c r="G96" s="15" t="n">
        <v>1.73</v>
      </c>
      <c r="H96" s="15" t="n">
        <v>4.04</v>
      </c>
      <c r="I96" s="15" t="n">
        <v>80</v>
      </c>
      <c r="J96" s="15" t="n">
        <v>52</v>
      </c>
      <c r="K96" s="15" t="n">
        <v>1.79</v>
      </c>
      <c r="L96" s="15" t="n">
        <v>2.59</v>
      </c>
      <c r="M96" s="15" t="n">
        <v>6.06</v>
      </c>
    </row>
    <row r="97" customFormat="false" ht="42" hidden="false" customHeight="true" outlineLevel="0" collapsed="false">
      <c r="B97" s="131" t="n">
        <v>46</v>
      </c>
      <c r="C97" s="54" t="s">
        <v>190</v>
      </c>
      <c r="D97" s="15" t="n">
        <v>100</v>
      </c>
      <c r="E97" s="15" t="n">
        <v>144.31</v>
      </c>
      <c r="F97" s="15" t="n">
        <v>4.54</v>
      </c>
      <c r="G97" s="15" t="n">
        <v>3.38</v>
      </c>
      <c r="H97" s="15" t="n">
        <v>23.92</v>
      </c>
      <c r="I97" s="15" t="n">
        <v>150</v>
      </c>
      <c r="J97" s="15" t="n">
        <v>216.47</v>
      </c>
      <c r="K97" s="15" t="n">
        <v>6.82</v>
      </c>
      <c r="L97" s="15" t="n">
        <v>5.07</v>
      </c>
      <c r="M97" s="15" t="n">
        <v>35.89</v>
      </c>
    </row>
    <row r="98" customFormat="false" ht="25.5" hidden="false" customHeight="true" outlineLevel="0" collapsed="false">
      <c r="B98" s="7" t="s">
        <v>191</v>
      </c>
      <c r="C98" s="14" t="s">
        <v>192</v>
      </c>
      <c r="D98" s="15" t="n">
        <v>80</v>
      </c>
      <c r="E98" s="15" t="n">
        <v>156</v>
      </c>
      <c r="F98" s="15" t="n">
        <v>13.86</v>
      </c>
      <c r="G98" s="15" t="n">
        <v>6.31</v>
      </c>
      <c r="H98" s="15" t="n">
        <v>1.98</v>
      </c>
      <c r="I98" s="15" t="n">
        <v>110</v>
      </c>
      <c r="J98" s="15" t="n">
        <v>215</v>
      </c>
      <c r="K98" s="15" t="n">
        <v>19.06</v>
      </c>
      <c r="L98" s="15" t="n">
        <v>8.67</v>
      </c>
      <c r="M98" s="15" t="n">
        <v>15.1</v>
      </c>
    </row>
    <row r="99" customFormat="false" ht="24.75" hidden="false" customHeight="true" outlineLevel="0" collapsed="false">
      <c r="B99" s="7" t="s">
        <v>23</v>
      </c>
      <c r="C99" s="14" t="s">
        <v>24</v>
      </c>
      <c r="D99" s="15" t="n">
        <v>30</v>
      </c>
      <c r="E99" s="15" t="n">
        <v>71</v>
      </c>
      <c r="F99" s="15" t="n">
        <v>2.1</v>
      </c>
      <c r="G99" s="15" t="n">
        <v>2.4</v>
      </c>
      <c r="H99" s="15" t="n">
        <v>9.9</v>
      </c>
      <c r="I99" s="15" t="n">
        <v>30</v>
      </c>
      <c r="J99" s="15" t="n">
        <v>71</v>
      </c>
      <c r="K99" s="15" t="n">
        <v>2.1</v>
      </c>
      <c r="L99" s="15" t="n">
        <v>2.4</v>
      </c>
      <c r="M99" s="15" t="n">
        <v>9.9</v>
      </c>
    </row>
    <row r="100" customFormat="false" ht="21.75" hidden="false" customHeight="true" outlineLevel="0" collapsed="false">
      <c r="B100" s="7" t="s">
        <v>23</v>
      </c>
      <c r="C100" s="14" t="s">
        <v>193</v>
      </c>
      <c r="D100" s="18" t="n">
        <v>120</v>
      </c>
      <c r="E100" s="18" t="n">
        <v>81</v>
      </c>
      <c r="F100" s="18" t="n">
        <v>0.48</v>
      </c>
      <c r="G100" s="18" t="n">
        <v>0.05</v>
      </c>
      <c r="H100" s="18" t="n">
        <v>29.8</v>
      </c>
      <c r="I100" s="18" t="n">
        <v>180</v>
      </c>
      <c r="J100" s="18" t="n">
        <v>90.02</v>
      </c>
      <c r="K100" s="18" t="n">
        <v>0.51</v>
      </c>
      <c r="L100" s="18" t="n">
        <v>0.08</v>
      </c>
      <c r="M100" s="18" t="n">
        <v>36.4</v>
      </c>
    </row>
    <row r="101" customFormat="false" ht="16" hidden="false" customHeight="false" outlineLevel="0" collapsed="false">
      <c r="B101" s="7" t="s">
        <v>26</v>
      </c>
      <c r="C101" s="14" t="s">
        <v>27</v>
      </c>
      <c r="D101" s="20" t="n">
        <v>60</v>
      </c>
      <c r="E101" s="20" t="n">
        <v>47.3</v>
      </c>
      <c r="F101" s="20" t="n">
        <v>0.38</v>
      </c>
      <c r="G101" s="20" t="n">
        <v>0.38</v>
      </c>
      <c r="H101" s="20" t="n">
        <v>25.4</v>
      </c>
      <c r="I101" s="20" t="n">
        <v>80</v>
      </c>
      <c r="J101" s="20" t="n">
        <v>49.3</v>
      </c>
      <c r="K101" s="20" t="n">
        <v>0.39</v>
      </c>
      <c r="L101" s="20" t="n">
        <v>0.39</v>
      </c>
      <c r="M101" s="20" t="n">
        <v>28.5</v>
      </c>
    </row>
    <row r="102" customFormat="false" ht="16" hidden="false" customHeight="false" outlineLevel="0" collapsed="false">
      <c r="B102" s="7"/>
      <c r="C102" s="30" t="s">
        <v>102</v>
      </c>
      <c r="D102" s="31"/>
      <c r="E102" s="31" t="n">
        <f aca="false">SUM(E96:E101)</f>
        <v>534.61</v>
      </c>
      <c r="F102" s="31" t="n">
        <f aca="false">SUM(F96:F101)</f>
        <v>22.55</v>
      </c>
      <c r="G102" s="31" t="n">
        <f aca="false">SUM(G96:G101)</f>
        <v>14.25</v>
      </c>
      <c r="H102" s="31" t="n">
        <f aca="false">SUM(H96:H101)</f>
        <v>95.04</v>
      </c>
      <c r="I102" s="31"/>
      <c r="J102" s="31" t="n">
        <f aca="false">SUM(J96:J101)</f>
        <v>693.79</v>
      </c>
      <c r="K102" s="31" t="n">
        <f aca="false">SUM(K96:K101)</f>
        <v>30.67</v>
      </c>
      <c r="L102" s="31" t="n">
        <f aca="false">SUM(L96:L101)</f>
        <v>19.2</v>
      </c>
      <c r="M102" s="31" t="n">
        <f aca="false">SUM(M96:M101)</f>
        <v>131.85</v>
      </c>
    </row>
    <row r="103" customFormat="false" ht="15" hidden="false" customHeight="true" outlineLevel="0" collapsed="false">
      <c r="B103" s="12" t="s">
        <v>50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customFormat="false" ht="27" hidden="false" customHeight="true" outlineLevel="0" collapsed="false">
      <c r="B104" s="119" t="s">
        <v>299</v>
      </c>
      <c r="C104" s="14" t="s">
        <v>300</v>
      </c>
      <c r="D104" s="15" t="n">
        <v>60</v>
      </c>
      <c r="E104" s="15" t="n">
        <v>24.7</v>
      </c>
      <c r="F104" s="15" t="n">
        <v>0.7</v>
      </c>
      <c r="G104" s="15" t="n">
        <v>1.1</v>
      </c>
      <c r="H104" s="15" t="n">
        <v>4.5</v>
      </c>
      <c r="I104" s="15" t="n">
        <v>80</v>
      </c>
      <c r="J104" s="15" t="n">
        <v>41.2</v>
      </c>
      <c r="K104" s="15" t="n">
        <v>1.1</v>
      </c>
      <c r="L104" s="15" t="n">
        <v>1.9</v>
      </c>
      <c r="M104" s="15" t="n">
        <v>7.52</v>
      </c>
    </row>
    <row r="105" customFormat="false" ht="15" hidden="false" customHeight="false" outlineLevel="0" collapsed="false">
      <c r="B105" s="119" t="s">
        <v>204</v>
      </c>
      <c r="C105" s="140" t="s">
        <v>205</v>
      </c>
      <c r="D105" s="15" t="n">
        <v>45</v>
      </c>
      <c r="E105" s="15" t="n">
        <v>75.15</v>
      </c>
      <c r="F105" s="15" t="n">
        <v>7.36</v>
      </c>
      <c r="G105" s="15" t="n">
        <v>1.93</v>
      </c>
      <c r="H105" s="15" t="n">
        <v>6.73</v>
      </c>
      <c r="I105" s="15" t="n">
        <v>60</v>
      </c>
      <c r="J105" s="15" t="n">
        <v>100.2</v>
      </c>
      <c r="K105" s="15" t="n">
        <v>9.82</v>
      </c>
      <c r="L105" s="15" t="n">
        <v>2.58</v>
      </c>
      <c r="M105" s="15" t="n">
        <v>8.98</v>
      </c>
    </row>
    <row r="106" customFormat="false" ht="30" hidden="false" customHeight="true" outlineLevel="0" collapsed="false">
      <c r="B106" s="131" t="n">
        <v>48</v>
      </c>
      <c r="C106" s="19" t="s">
        <v>206</v>
      </c>
      <c r="D106" s="141" t="n">
        <v>80</v>
      </c>
      <c r="E106" s="141" t="n">
        <v>77</v>
      </c>
      <c r="F106" s="141" t="n">
        <v>1.6</v>
      </c>
      <c r="G106" s="141" t="n">
        <v>1.82</v>
      </c>
      <c r="H106" s="141" t="n">
        <v>13.84</v>
      </c>
      <c r="I106" s="141" t="n">
        <v>100</v>
      </c>
      <c r="J106" s="141" t="n">
        <v>98</v>
      </c>
      <c r="K106" s="141" t="n">
        <v>2</v>
      </c>
      <c r="L106" s="141" t="n">
        <v>2.4</v>
      </c>
      <c r="M106" s="141" t="n">
        <v>17.3</v>
      </c>
    </row>
    <row r="107" customFormat="false" ht="20.25" hidden="false" customHeight="true" outlineLevel="0" collapsed="false">
      <c r="B107" s="7" t="s">
        <v>23</v>
      </c>
      <c r="C107" s="14" t="s">
        <v>24</v>
      </c>
      <c r="D107" s="15" t="n">
        <v>18</v>
      </c>
      <c r="E107" s="15" t="n">
        <v>43</v>
      </c>
      <c r="F107" s="15" t="n">
        <v>1.3</v>
      </c>
      <c r="G107" s="15" t="n">
        <v>1.44</v>
      </c>
      <c r="H107" s="15" t="n">
        <v>5.9</v>
      </c>
      <c r="I107" s="15" t="n">
        <v>30</v>
      </c>
      <c r="J107" s="15" t="n">
        <v>71</v>
      </c>
      <c r="K107" s="15" t="n">
        <v>2.1</v>
      </c>
      <c r="L107" s="15" t="n">
        <v>2.4</v>
      </c>
      <c r="M107" s="15" t="n">
        <v>9.9</v>
      </c>
    </row>
    <row r="108" customFormat="false" ht="22.5" hidden="false" customHeight="true" outlineLevel="0" collapsed="false">
      <c r="B108" s="7" t="s">
        <v>23</v>
      </c>
      <c r="C108" s="14" t="s">
        <v>207</v>
      </c>
      <c r="D108" s="15" t="n">
        <v>15</v>
      </c>
      <c r="E108" s="15" t="n">
        <v>70.6</v>
      </c>
      <c r="F108" s="15" t="n">
        <v>4.6</v>
      </c>
      <c r="G108" s="15" t="n">
        <v>2.2</v>
      </c>
      <c r="H108" s="15" t="n">
        <v>3.6</v>
      </c>
      <c r="I108" s="15" t="n">
        <v>15</v>
      </c>
      <c r="J108" s="15" t="n">
        <v>70.6</v>
      </c>
      <c r="K108" s="15" t="n">
        <v>4.6</v>
      </c>
      <c r="L108" s="15" t="n">
        <v>2.2</v>
      </c>
      <c r="M108" s="15" t="n">
        <v>3.6</v>
      </c>
    </row>
    <row r="109" customFormat="false" ht="20.25" hidden="false" customHeight="true" outlineLevel="0" collapsed="false">
      <c r="B109" s="7" t="s">
        <v>90</v>
      </c>
      <c r="C109" s="14" t="s">
        <v>91</v>
      </c>
      <c r="D109" s="15" t="n">
        <v>150</v>
      </c>
      <c r="E109" s="15" t="n">
        <v>96.5</v>
      </c>
      <c r="F109" s="15" t="n">
        <v>0.12</v>
      </c>
      <c r="G109" s="15" t="n">
        <v>0.3</v>
      </c>
      <c r="H109" s="15" t="n">
        <v>20.87</v>
      </c>
      <c r="I109" s="15" t="n">
        <v>200</v>
      </c>
      <c r="J109" s="15" t="n">
        <v>107.7</v>
      </c>
      <c r="K109" s="15" t="n">
        <v>0.3</v>
      </c>
      <c r="L109" s="15" t="n">
        <v>0.9</v>
      </c>
      <c r="M109" s="15" t="n">
        <v>24.9</v>
      </c>
    </row>
    <row r="110" customFormat="false" ht="16" hidden="false" customHeight="false" outlineLevel="0" collapsed="false">
      <c r="B110" s="7" t="s">
        <v>26</v>
      </c>
      <c r="C110" s="17" t="s">
        <v>27</v>
      </c>
      <c r="D110" s="18" t="n">
        <v>60</v>
      </c>
      <c r="E110" s="18" t="n">
        <v>47.3</v>
      </c>
      <c r="F110" s="18" t="n">
        <v>0.38</v>
      </c>
      <c r="G110" s="18" t="n">
        <v>0.38</v>
      </c>
      <c r="H110" s="18" t="n">
        <v>25.4</v>
      </c>
      <c r="I110" s="18" t="n">
        <v>80</v>
      </c>
      <c r="J110" s="18" t="n">
        <v>49.3</v>
      </c>
      <c r="K110" s="18" t="n">
        <v>0.39</v>
      </c>
      <c r="L110" s="18" t="n">
        <v>0.39</v>
      </c>
      <c r="M110" s="18" t="n">
        <v>28.5</v>
      </c>
    </row>
    <row r="111" customFormat="false" ht="16" hidden="false" customHeight="false" outlineLevel="0" collapsed="false">
      <c r="B111" s="46"/>
      <c r="C111" s="194" t="s">
        <v>102</v>
      </c>
      <c r="D111" s="117"/>
      <c r="E111" s="117" t="n">
        <f aca="false">SUM(E104:E110)</f>
        <v>434.25</v>
      </c>
      <c r="F111" s="117" t="n">
        <f aca="false">SUM(F104:F110)</f>
        <v>16.06</v>
      </c>
      <c r="G111" s="117" t="n">
        <f aca="false">SUM(G104:G110)</f>
        <v>9.17</v>
      </c>
      <c r="H111" s="117" t="n">
        <f aca="false">SUM(H104:H110)</f>
        <v>80.84</v>
      </c>
      <c r="I111" s="117"/>
      <c r="J111" s="117" t="n">
        <f aca="false">SUM(J104:J110)</f>
        <v>538</v>
      </c>
      <c r="K111" s="117" t="n">
        <f aca="false">SUM(K104:K110)</f>
        <v>20.31</v>
      </c>
      <c r="L111" s="117" t="n">
        <f aca="false">SUM(L104:L110)</f>
        <v>12.77</v>
      </c>
      <c r="M111" s="117" t="n">
        <f aca="false">SUM(M104:M110)</f>
        <v>100.7</v>
      </c>
    </row>
    <row r="112" customFormat="false" ht="15" hidden="false" customHeight="true" outlineLevel="0" collapsed="false">
      <c r="B112" s="43" t="s">
        <v>67</v>
      </c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</row>
    <row r="113" customFormat="false" ht="45" hidden="false" customHeight="true" outlineLevel="0" collapsed="false">
      <c r="B113" s="16" t="s">
        <v>301</v>
      </c>
      <c r="C113" s="14" t="s">
        <v>302</v>
      </c>
      <c r="D113" s="15" t="n">
        <v>60</v>
      </c>
      <c r="E113" s="15" t="n">
        <v>35.4</v>
      </c>
      <c r="F113" s="15" t="n">
        <v>0.81</v>
      </c>
      <c r="G113" s="15" t="n">
        <v>0.05</v>
      </c>
      <c r="H113" s="15"/>
      <c r="I113" s="15"/>
      <c r="J113" s="15"/>
      <c r="K113" s="15"/>
      <c r="L113" s="15"/>
      <c r="M113" s="15"/>
    </row>
    <row r="114" customFormat="false" ht="25.5" hidden="false" customHeight="true" outlineLevel="0" collapsed="false">
      <c r="B114" s="16" t="s">
        <v>303</v>
      </c>
      <c r="C114" s="14" t="s">
        <v>304</v>
      </c>
      <c r="D114" s="15"/>
      <c r="E114" s="15"/>
      <c r="F114" s="15"/>
      <c r="G114" s="15"/>
      <c r="H114" s="15"/>
      <c r="I114" s="15" t="n">
        <v>80</v>
      </c>
      <c r="J114" s="15" t="n">
        <v>66.4</v>
      </c>
      <c r="K114" s="15" t="n">
        <v>3.17</v>
      </c>
      <c r="L114" s="15" t="n">
        <v>3.69</v>
      </c>
      <c r="M114" s="15" t="n">
        <v>5.75</v>
      </c>
    </row>
    <row r="115" customFormat="false" ht="28.5" hidden="false" customHeight="true" outlineLevel="0" collapsed="false">
      <c r="B115" s="7" t="s">
        <v>213</v>
      </c>
      <c r="C115" s="63" t="s">
        <v>157</v>
      </c>
      <c r="D115" s="15" t="n">
        <v>100</v>
      </c>
      <c r="E115" s="15" t="n">
        <v>137</v>
      </c>
      <c r="F115" s="15" t="n">
        <v>11.28</v>
      </c>
      <c r="G115" s="15" t="n">
        <v>3.01</v>
      </c>
      <c r="H115" s="15" t="n">
        <v>16.36</v>
      </c>
      <c r="I115" s="15" t="n">
        <v>120</v>
      </c>
      <c r="J115" s="15" t="n">
        <v>164.4</v>
      </c>
      <c r="K115" s="15" t="n">
        <v>13.53</v>
      </c>
      <c r="L115" s="15" t="n">
        <v>3.6</v>
      </c>
      <c r="M115" s="15" t="n">
        <v>19.51</v>
      </c>
    </row>
    <row r="116" customFormat="false" ht="30" hidden="false" customHeight="true" outlineLevel="0" collapsed="false">
      <c r="B116" s="7" t="s">
        <v>23</v>
      </c>
      <c r="C116" s="14" t="s">
        <v>24</v>
      </c>
      <c r="D116" s="15" t="n">
        <v>30</v>
      </c>
      <c r="E116" s="15" t="n">
        <v>71</v>
      </c>
      <c r="F116" s="15" t="n">
        <v>2.1</v>
      </c>
      <c r="G116" s="15" t="n">
        <v>2.4</v>
      </c>
      <c r="H116" s="15" t="n">
        <v>9.9</v>
      </c>
      <c r="I116" s="15" t="n">
        <v>30</v>
      </c>
      <c r="J116" s="15" t="n">
        <v>71</v>
      </c>
      <c r="K116" s="15" t="n">
        <v>2.1</v>
      </c>
      <c r="L116" s="15" t="n">
        <v>2.4</v>
      </c>
      <c r="M116" s="15" t="n">
        <v>9.9</v>
      </c>
    </row>
    <row r="117" customFormat="false" ht="24" hidden="false" customHeight="true" outlineLevel="0" collapsed="false">
      <c r="B117" s="7" t="s">
        <v>74</v>
      </c>
      <c r="C117" s="14" t="s">
        <v>75</v>
      </c>
      <c r="D117" s="15" t="n">
        <v>150</v>
      </c>
      <c r="E117" s="15" t="n">
        <v>98.6</v>
      </c>
      <c r="F117" s="15" t="n">
        <v>5.43</v>
      </c>
      <c r="G117" s="15" t="n">
        <v>4.35</v>
      </c>
      <c r="H117" s="15" t="n">
        <v>8.97</v>
      </c>
      <c r="I117" s="15" t="n">
        <v>200</v>
      </c>
      <c r="J117" s="15" t="n">
        <v>112.48</v>
      </c>
      <c r="K117" s="15" t="n">
        <v>6.11</v>
      </c>
      <c r="L117" s="15" t="n">
        <v>5.5</v>
      </c>
      <c r="M117" s="15" t="n">
        <v>9.85</v>
      </c>
    </row>
    <row r="118" customFormat="false" ht="14.25" hidden="false" customHeight="true" outlineLevel="0" collapsed="false">
      <c r="B118" s="7" t="s">
        <v>26</v>
      </c>
      <c r="C118" s="17" t="s">
        <v>31</v>
      </c>
      <c r="D118" s="18" t="n">
        <v>60</v>
      </c>
      <c r="E118" s="18" t="n">
        <v>30</v>
      </c>
      <c r="F118" s="18" t="n">
        <v>54</v>
      </c>
      <c r="G118" s="18" t="n">
        <v>0.12</v>
      </c>
      <c r="H118" s="18" t="n">
        <v>6.6</v>
      </c>
      <c r="I118" s="18" t="n">
        <v>80</v>
      </c>
      <c r="J118" s="18" t="n">
        <v>40</v>
      </c>
      <c r="K118" s="18" t="n">
        <v>0.54</v>
      </c>
      <c r="L118" s="18" t="n">
        <v>0.09</v>
      </c>
      <c r="M118" s="18" t="n">
        <v>8.8</v>
      </c>
    </row>
    <row r="119" customFormat="false" ht="16" hidden="false" customHeight="false" outlineLevel="0" collapsed="false">
      <c r="B119" s="46"/>
      <c r="C119" s="194" t="s">
        <v>102</v>
      </c>
      <c r="D119" s="117"/>
      <c r="E119" s="117" t="n">
        <f aca="false">SUM(E113:E118)</f>
        <v>372</v>
      </c>
      <c r="F119" s="117" t="n">
        <f aca="false">SUM(F113:F118)</f>
        <v>73.62</v>
      </c>
      <c r="G119" s="117" t="n">
        <f aca="false">SUM(G113:G118)</f>
        <v>9.93</v>
      </c>
      <c r="H119" s="117" t="n">
        <f aca="false">SUM(H113:H118)</f>
        <v>41.83</v>
      </c>
      <c r="I119" s="117"/>
      <c r="J119" s="117" t="n">
        <f aca="false">SUM(J113:J118)</f>
        <v>454.28</v>
      </c>
      <c r="K119" s="117" t="n">
        <f aca="false">SUM(K113:K118)</f>
        <v>25.45</v>
      </c>
      <c r="L119" s="117" t="n">
        <f aca="false">SUM(L113:L118)</f>
        <v>15.28</v>
      </c>
      <c r="M119" s="117" t="n">
        <f aca="false">SUM(M113:M118)</f>
        <v>53.81</v>
      </c>
    </row>
    <row r="120" customFormat="false" ht="15" hidden="false" customHeight="true" outlineLevel="0" collapsed="false">
      <c r="B120" s="43" t="s">
        <v>83</v>
      </c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</row>
    <row r="121" customFormat="false" ht="40.5" hidden="false" customHeight="true" outlineLevel="0" collapsed="false">
      <c r="B121" s="7" t="s">
        <v>305</v>
      </c>
      <c r="C121" s="17" t="s">
        <v>306</v>
      </c>
      <c r="D121" s="18" t="n">
        <v>60</v>
      </c>
      <c r="E121" s="18" t="n">
        <v>41.4</v>
      </c>
      <c r="F121" s="18" t="n">
        <v>0.88</v>
      </c>
      <c r="G121" s="18" t="n">
        <v>1.86</v>
      </c>
      <c r="H121" s="18" t="n">
        <v>5.91</v>
      </c>
      <c r="I121" s="18" t="n">
        <v>80</v>
      </c>
      <c r="J121" s="18" t="n">
        <v>55.2</v>
      </c>
      <c r="K121" s="18" t="n">
        <v>1.18</v>
      </c>
      <c r="L121" s="18" t="n">
        <v>2.48</v>
      </c>
      <c r="M121" s="18" t="n">
        <v>7.88</v>
      </c>
    </row>
    <row r="122" customFormat="false" ht="21" hidden="false" customHeight="true" outlineLevel="0" collapsed="false">
      <c r="B122" s="7" t="s">
        <v>213</v>
      </c>
      <c r="C122" s="19" t="s">
        <v>220</v>
      </c>
      <c r="D122" s="20" t="n">
        <v>100</v>
      </c>
      <c r="E122" s="20" t="n">
        <v>156</v>
      </c>
      <c r="F122" s="20" t="n">
        <v>12.31</v>
      </c>
      <c r="G122" s="20" t="n">
        <v>4.46</v>
      </c>
      <c r="H122" s="20" t="n">
        <v>16.86</v>
      </c>
      <c r="I122" s="20" t="n">
        <v>120</v>
      </c>
      <c r="J122" s="20" t="n">
        <v>187.2</v>
      </c>
      <c r="K122" s="20" t="n">
        <v>14.77</v>
      </c>
      <c r="L122" s="20" t="n">
        <v>5.35</v>
      </c>
      <c r="M122" s="20" t="n">
        <v>20.23</v>
      </c>
    </row>
    <row r="123" customFormat="false" ht="29.25" hidden="false" customHeight="true" outlineLevel="0" collapsed="false">
      <c r="B123" s="7" t="s">
        <v>23</v>
      </c>
      <c r="C123" s="14" t="s">
        <v>24</v>
      </c>
      <c r="D123" s="15" t="n">
        <v>18</v>
      </c>
      <c r="E123" s="15" t="n">
        <v>43</v>
      </c>
      <c r="F123" s="15" t="n">
        <v>1.3</v>
      </c>
      <c r="G123" s="15" t="n">
        <v>1.44</v>
      </c>
      <c r="H123" s="15" t="n">
        <v>5.9</v>
      </c>
      <c r="I123" s="15" t="n">
        <v>30</v>
      </c>
      <c r="J123" s="15" t="n">
        <v>71</v>
      </c>
      <c r="K123" s="15" t="n">
        <v>2.1</v>
      </c>
      <c r="L123" s="15" t="n">
        <v>2.4</v>
      </c>
      <c r="M123" s="15" t="n">
        <v>9.9</v>
      </c>
    </row>
    <row r="124" customFormat="false" ht="22.5" hidden="false" customHeight="true" outlineLevel="0" collapsed="false">
      <c r="B124" s="7" t="s">
        <v>23</v>
      </c>
      <c r="C124" s="14" t="s">
        <v>207</v>
      </c>
      <c r="D124" s="15" t="n">
        <v>15</v>
      </c>
      <c r="E124" s="15" t="n">
        <v>70.6</v>
      </c>
      <c r="F124" s="15" t="n">
        <v>4.6</v>
      </c>
      <c r="G124" s="15" t="n">
        <v>2.2</v>
      </c>
      <c r="H124" s="15" t="n">
        <v>3.6</v>
      </c>
      <c r="I124" s="15" t="n">
        <v>15</v>
      </c>
      <c r="J124" s="15" t="n">
        <v>70.6</v>
      </c>
      <c r="K124" s="15" t="n">
        <v>4.6</v>
      </c>
      <c r="L124" s="15" t="n">
        <v>2.2</v>
      </c>
      <c r="M124" s="15" t="n">
        <v>3.6</v>
      </c>
    </row>
    <row r="125" customFormat="false" ht="24" hidden="false" customHeight="true" outlineLevel="0" collapsed="false">
      <c r="B125" s="7" t="s">
        <v>297</v>
      </c>
      <c r="C125" s="14" t="s">
        <v>298</v>
      </c>
      <c r="D125" s="15" t="n">
        <v>150</v>
      </c>
      <c r="E125" s="15" t="n">
        <v>1.98</v>
      </c>
      <c r="F125" s="15" t="n">
        <v>0.03</v>
      </c>
      <c r="G125" s="15" t="n">
        <v>0.01</v>
      </c>
      <c r="H125" s="15" t="n">
        <v>0.16</v>
      </c>
      <c r="I125" s="15" t="n">
        <v>200</v>
      </c>
      <c r="J125" s="15" t="n">
        <v>2.04</v>
      </c>
      <c r="K125" s="15" t="n">
        <v>0.05</v>
      </c>
      <c r="L125" s="15" t="n">
        <v>0.01</v>
      </c>
      <c r="M125" s="15" t="n">
        <v>0.18</v>
      </c>
    </row>
    <row r="126" customFormat="false" ht="16" hidden="false" customHeight="false" outlineLevel="0" collapsed="false">
      <c r="B126" s="7" t="s">
        <v>26</v>
      </c>
      <c r="C126" s="17" t="s">
        <v>27</v>
      </c>
      <c r="D126" s="18" t="n">
        <v>60</v>
      </c>
      <c r="E126" s="18" t="n">
        <v>47.3</v>
      </c>
      <c r="F126" s="18" t="n">
        <v>0.38</v>
      </c>
      <c r="G126" s="18" t="n">
        <v>0.38</v>
      </c>
      <c r="H126" s="18" t="n">
        <v>25.4</v>
      </c>
      <c r="I126" s="18" t="n">
        <v>80</v>
      </c>
      <c r="J126" s="18" t="n">
        <v>49.3</v>
      </c>
      <c r="K126" s="18" t="n">
        <v>0.39</v>
      </c>
      <c r="L126" s="18" t="n">
        <v>0.39</v>
      </c>
      <c r="M126" s="18" t="n">
        <v>28.5</v>
      </c>
    </row>
    <row r="127" customFormat="false" ht="16" hidden="false" customHeight="false" outlineLevel="0" collapsed="false">
      <c r="B127" s="46"/>
      <c r="C127" s="194" t="s">
        <v>102</v>
      </c>
      <c r="D127" s="117"/>
      <c r="E127" s="117" t="n">
        <f aca="false">SUM(E121:E126)</f>
        <v>360.28</v>
      </c>
      <c r="F127" s="117" t="n">
        <f aca="false">SUM(F121:F126)</f>
        <v>19.5</v>
      </c>
      <c r="G127" s="117" t="n">
        <f aca="false">SUM(G121:G126)</f>
        <v>10.35</v>
      </c>
      <c r="H127" s="117" t="n">
        <f aca="false">SUM(H121:H126)</f>
        <v>57.83</v>
      </c>
      <c r="I127" s="117"/>
      <c r="J127" s="117" t="n">
        <f aca="false">SUM(J121:J126)</f>
        <v>435.34</v>
      </c>
      <c r="K127" s="117" t="n">
        <f aca="false">SUM(K121:K126)</f>
        <v>23.09</v>
      </c>
      <c r="L127" s="117" t="n">
        <f aca="false">SUM(L121:L126)</f>
        <v>12.83</v>
      </c>
      <c r="M127" s="117" t="n">
        <f aca="false">SUM(M121:M126)</f>
        <v>70.29</v>
      </c>
    </row>
    <row r="128" customFormat="false" ht="15" hidden="false" customHeight="false" outlineLevel="0" collapsed="false">
      <c r="B128" s="195" t="s">
        <v>103</v>
      </c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</row>
    <row r="129" customFormat="false" ht="36" hidden="false" customHeight="true" outlineLevel="0" collapsed="false">
      <c r="B129" s="53" t="s">
        <v>56</v>
      </c>
      <c r="C129" s="54" t="s">
        <v>57</v>
      </c>
      <c r="D129" s="20" t="n">
        <v>60</v>
      </c>
      <c r="E129" s="20" t="n">
        <v>86</v>
      </c>
      <c r="F129" s="20" t="n">
        <v>0.68</v>
      </c>
      <c r="G129" s="20" t="n">
        <v>5.45</v>
      </c>
      <c r="H129" s="20" t="n">
        <v>4.35</v>
      </c>
      <c r="I129" s="20" t="n">
        <v>80</v>
      </c>
      <c r="J129" s="20" t="n">
        <v>91</v>
      </c>
      <c r="K129" s="20" t="n">
        <v>0.94</v>
      </c>
      <c r="L129" s="20" t="n">
        <v>6.93</v>
      </c>
      <c r="M129" s="20" t="n">
        <v>5.33</v>
      </c>
    </row>
    <row r="130" customFormat="false" ht="31.5" hidden="false" customHeight="true" outlineLevel="0" collapsed="false">
      <c r="B130" s="16" t="s">
        <v>307</v>
      </c>
      <c r="C130" s="14" t="s">
        <v>61</v>
      </c>
      <c r="D130" s="15" t="n">
        <v>45</v>
      </c>
      <c r="E130" s="15" t="n">
        <v>63.45</v>
      </c>
      <c r="F130" s="15" t="n">
        <v>9.8</v>
      </c>
      <c r="G130" s="15" t="n">
        <v>1.95</v>
      </c>
      <c r="H130" s="15" t="n">
        <v>2.7</v>
      </c>
      <c r="I130" s="15" t="n">
        <v>60</v>
      </c>
      <c r="J130" s="15" t="n">
        <v>84.6</v>
      </c>
      <c r="K130" s="15" t="n">
        <v>11.86</v>
      </c>
      <c r="L130" s="15" t="n">
        <v>2.61</v>
      </c>
      <c r="M130" s="15" t="n">
        <v>3.66</v>
      </c>
    </row>
    <row r="131" customFormat="false" ht="33" hidden="false" customHeight="true" outlineLevel="0" collapsed="false">
      <c r="B131" s="16" t="s">
        <v>228</v>
      </c>
      <c r="C131" s="14" t="s">
        <v>229</v>
      </c>
      <c r="D131" s="15" t="n">
        <v>80</v>
      </c>
      <c r="E131" s="15" t="n">
        <v>100.8</v>
      </c>
      <c r="F131" s="15" t="n">
        <v>2.9</v>
      </c>
      <c r="G131" s="15" t="n">
        <v>0.21</v>
      </c>
      <c r="H131" s="15" t="n">
        <v>21.23</v>
      </c>
      <c r="I131" s="15" t="n">
        <v>100</v>
      </c>
      <c r="J131" s="15" t="n">
        <v>126</v>
      </c>
      <c r="K131" s="15" t="n">
        <v>3.66</v>
      </c>
      <c r="L131" s="15" t="n">
        <v>0.43</v>
      </c>
      <c r="M131" s="15" t="n">
        <v>26.54</v>
      </c>
    </row>
    <row r="132" customFormat="false" ht="26.25" hidden="false" customHeight="true" outlineLevel="0" collapsed="false">
      <c r="B132" s="7" t="s">
        <v>23</v>
      </c>
      <c r="C132" s="14" t="s">
        <v>24</v>
      </c>
      <c r="D132" s="15" t="n">
        <v>30</v>
      </c>
      <c r="E132" s="15" t="n">
        <v>71</v>
      </c>
      <c r="F132" s="15" t="n">
        <v>2.1</v>
      </c>
      <c r="G132" s="15" t="n">
        <v>2.4</v>
      </c>
      <c r="H132" s="15" t="n">
        <v>9.9</v>
      </c>
      <c r="I132" s="15" t="n">
        <v>30</v>
      </c>
      <c r="J132" s="15" t="n">
        <v>71</v>
      </c>
      <c r="K132" s="15" t="n">
        <v>2.1</v>
      </c>
      <c r="L132" s="15" t="n">
        <v>2.4</v>
      </c>
      <c r="M132" s="15" t="n">
        <v>9.9</v>
      </c>
    </row>
    <row r="133" customFormat="false" ht="16" hidden="false" customHeight="false" outlineLevel="0" collapsed="false">
      <c r="B133" s="7" t="s">
        <v>23</v>
      </c>
      <c r="C133" s="14" t="s">
        <v>55</v>
      </c>
      <c r="D133" s="15" t="n">
        <v>100</v>
      </c>
      <c r="E133" s="15" t="n">
        <v>82</v>
      </c>
      <c r="F133" s="15" t="n">
        <v>1.6</v>
      </c>
      <c r="G133" s="15" t="n">
        <v>5.8</v>
      </c>
      <c r="H133" s="15" t="n">
        <v>4.9</v>
      </c>
      <c r="I133" s="15" t="n">
        <v>125</v>
      </c>
      <c r="J133" s="15" t="n">
        <v>86</v>
      </c>
      <c r="K133" s="15" t="n">
        <v>2</v>
      </c>
      <c r="L133" s="15" t="n">
        <v>6.3</v>
      </c>
      <c r="M133" s="15" t="n">
        <v>5.3</v>
      </c>
    </row>
    <row r="134" customFormat="false" ht="16" hidden="false" customHeight="false" outlineLevel="0" collapsed="false">
      <c r="B134" s="7" t="s">
        <v>26</v>
      </c>
      <c r="C134" s="17" t="s">
        <v>28</v>
      </c>
      <c r="D134" s="18" t="n">
        <v>60</v>
      </c>
      <c r="E134" s="18" t="n">
        <v>91</v>
      </c>
      <c r="F134" s="18" t="n">
        <v>1.05</v>
      </c>
      <c r="G134" s="18" t="n">
        <v>0.15</v>
      </c>
      <c r="H134" s="18" t="n">
        <v>19.7</v>
      </c>
      <c r="I134" s="18" t="n">
        <v>80</v>
      </c>
      <c r="J134" s="18" t="n">
        <v>93</v>
      </c>
      <c r="K134" s="18" t="n">
        <v>1.25</v>
      </c>
      <c r="L134" s="18" t="n">
        <v>0.18</v>
      </c>
      <c r="M134" s="18" t="n">
        <v>19.67</v>
      </c>
    </row>
    <row r="135" customFormat="false" ht="16" hidden="false" customHeight="false" outlineLevel="0" collapsed="false">
      <c r="B135" s="46"/>
      <c r="C135" s="194" t="s">
        <v>102</v>
      </c>
      <c r="D135" s="117"/>
      <c r="E135" s="117" t="n">
        <f aca="false">SUM(E129:E134)</f>
        <v>494.25</v>
      </c>
      <c r="F135" s="117" t="n">
        <f aca="false">SUM(F129:F134)</f>
        <v>18.13</v>
      </c>
      <c r="G135" s="117" t="n">
        <f aca="false">SUM(G129:G134)</f>
        <v>15.96</v>
      </c>
      <c r="H135" s="117" t="n">
        <f aca="false">SUM(H129:H134)</f>
        <v>62.78</v>
      </c>
      <c r="I135" s="117"/>
      <c r="J135" s="117" t="n">
        <f aca="false">SUM(J129:J134)</f>
        <v>551.6</v>
      </c>
      <c r="K135" s="117" t="n">
        <f aca="false">SUM(K129:K134)</f>
        <v>21.81</v>
      </c>
      <c r="L135" s="117" t="n">
        <f aca="false">SUM(L129:L134)</f>
        <v>18.85</v>
      </c>
      <c r="M135" s="117" t="n">
        <f aca="false">SUM(M129:M134)</f>
        <v>70.4</v>
      </c>
    </row>
    <row r="136" customFormat="false" ht="15.5" hidden="false" customHeight="true" outlineLevel="0" collapsed="false">
      <c r="B136" s="98" t="s">
        <v>234</v>
      </c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</row>
    <row r="137" customFormat="false" ht="30.5" hidden="false" customHeight="true" outlineLevel="0" collapsed="false">
      <c r="B137" s="98" t="s">
        <v>3</v>
      </c>
      <c r="C137" s="99" t="s">
        <v>4</v>
      </c>
      <c r="D137" s="6" t="s">
        <v>115</v>
      </c>
      <c r="E137" s="6"/>
      <c r="F137" s="6"/>
      <c r="G137" s="6"/>
      <c r="H137" s="6"/>
      <c r="I137" s="6" t="s">
        <v>235</v>
      </c>
      <c r="J137" s="6"/>
      <c r="K137" s="6"/>
      <c r="L137" s="6"/>
      <c r="M137" s="6"/>
    </row>
    <row r="138" customFormat="false" ht="16" hidden="false" customHeight="false" outlineLevel="0" collapsed="false">
      <c r="B138" s="7"/>
      <c r="C138" s="8"/>
      <c r="D138" s="8" t="s">
        <v>7</v>
      </c>
      <c r="E138" s="8"/>
      <c r="F138" s="8"/>
      <c r="G138" s="8"/>
      <c r="H138" s="8"/>
      <c r="I138" s="8" t="s">
        <v>7</v>
      </c>
      <c r="J138" s="8"/>
      <c r="K138" s="8"/>
      <c r="L138" s="8"/>
      <c r="M138" s="8"/>
    </row>
    <row r="139" customFormat="false" ht="39.5" hidden="false" customHeight="false" outlineLevel="0" collapsed="false">
      <c r="B139" s="9"/>
      <c r="C139" s="101" t="s">
        <v>236</v>
      </c>
      <c r="D139" s="8"/>
      <c r="E139" s="8" t="s">
        <v>9</v>
      </c>
      <c r="F139" s="8" t="s">
        <v>10</v>
      </c>
      <c r="G139" s="8" t="s">
        <v>11</v>
      </c>
      <c r="H139" s="8" t="s">
        <v>12</v>
      </c>
      <c r="I139" s="8"/>
      <c r="J139" s="8" t="s">
        <v>9</v>
      </c>
      <c r="K139" s="8" t="s">
        <v>10</v>
      </c>
      <c r="L139" s="8" t="s">
        <v>11</v>
      </c>
      <c r="M139" s="8" t="s">
        <v>12</v>
      </c>
    </row>
    <row r="140" customFormat="false" ht="15" hidden="false" customHeight="true" outlineLevel="0" collapsed="false">
      <c r="B140" s="198" t="s">
        <v>13</v>
      </c>
      <c r="C140" s="198"/>
      <c r="D140" s="198"/>
      <c r="E140" s="198"/>
      <c r="F140" s="198"/>
      <c r="G140" s="198"/>
      <c r="H140" s="198"/>
      <c r="I140" s="198"/>
      <c r="J140" s="198"/>
      <c r="K140" s="198"/>
      <c r="L140" s="198"/>
      <c r="M140" s="198"/>
    </row>
    <row r="141" customFormat="false" ht="33" hidden="false" customHeight="true" outlineLevel="0" collapsed="false">
      <c r="B141" s="53" t="n">
        <v>46</v>
      </c>
      <c r="C141" s="19" t="s">
        <v>190</v>
      </c>
      <c r="D141" s="199" t="n">
        <v>100</v>
      </c>
      <c r="E141" s="141" t="n">
        <v>144.31</v>
      </c>
      <c r="F141" s="141" t="n">
        <v>4.54</v>
      </c>
      <c r="G141" s="141" t="n">
        <v>3.38</v>
      </c>
      <c r="H141" s="141" t="n">
        <v>23.92</v>
      </c>
      <c r="I141" s="20" t="n">
        <v>150</v>
      </c>
      <c r="J141" s="20" t="n">
        <v>216.47</v>
      </c>
      <c r="K141" s="20" t="n">
        <v>6.82</v>
      </c>
      <c r="L141" s="20" t="n">
        <v>5.07</v>
      </c>
      <c r="M141" s="20" t="n">
        <v>35.89</v>
      </c>
    </row>
    <row r="142" customFormat="false" ht="25.5" hidden="false" customHeight="true" outlineLevel="0" collapsed="false">
      <c r="B142" s="7" t="s">
        <v>17</v>
      </c>
      <c r="C142" s="14" t="s">
        <v>18</v>
      </c>
      <c r="D142" s="15" t="n">
        <v>60</v>
      </c>
      <c r="E142" s="15" t="n">
        <v>37.2</v>
      </c>
      <c r="F142" s="15" t="n">
        <v>0.77</v>
      </c>
      <c r="G142" s="15" t="n">
        <v>0.41</v>
      </c>
      <c r="H142" s="15" t="n">
        <v>9.56</v>
      </c>
      <c r="I142" s="15" t="n">
        <v>80</v>
      </c>
      <c r="J142" s="15" t="n">
        <v>49.6</v>
      </c>
      <c r="K142" s="15" t="n">
        <v>1.03</v>
      </c>
      <c r="L142" s="15" t="n">
        <v>0.55</v>
      </c>
      <c r="M142" s="15" t="n">
        <v>10.62</v>
      </c>
    </row>
    <row r="143" customFormat="false" ht="28.5" hidden="false" customHeight="true" outlineLevel="0" collapsed="false">
      <c r="B143" s="7" t="s">
        <v>237</v>
      </c>
      <c r="C143" s="14" t="s">
        <v>238</v>
      </c>
      <c r="D143" s="15" t="n">
        <v>100</v>
      </c>
      <c r="E143" s="15" t="n">
        <v>197</v>
      </c>
      <c r="F143" s="15" t="n">
        <v>14.93</v>
      </c>
      <c r="G143" s="15" t="n">
        <v>7.68</v>
      </c>
      <c r="H143" s="15" t="n">
        <v>15.87</v>
      </c>
      <c r="I143" s="15" t="n">
        <v>120</v>
      </c>
      <c r="J143" s="15" t="n">
        <v>236.4</v>
      </c>
      <c r="K143" s="15" t="n">
        <v>17.92</v>
      </c>
      <c r="L143" s="15" t="n">
        <v>9.21</v>
      </c>
      <c r="M143" s="15" t="n">
        <v>19.04</v>
      </c>
    </row>
    <row r="144" customFormat="false" ht="29.25" hidden="false" customHeight="true" outlineLevel="0" collapsed="false">
      <c r="B144" s="7" t="s">
        <v>23</v>
      </c>
      <c r="C144" s="14" t="s">
        <v>24</v>
      </c>
      <c r="D144" s="15" t="n">
        <v>30</v>
      </c>
      <c r="E144" s="15" t="n">
        <v>71</v>
      </c>
      <c r="F144" s="15" t="n">
        <v>2.1</v>
      </c>
      <c r="G144" s="15" t="n">
        <v>2.4</v>
      </c>
      <c r="H144" s="15" t="n">
        <v>9.9</v>
      </c>
      <c r="I144" s="15" t="n">
        <v>30</v>
      </c>
      <c r="J144" s="15" t="n">
        <v>71</v>
      </c>
      <c r="K144" s="15" t="n">
        <v>2.1</v>
      </c>
      <c r="L144" s="15" t="n">
        <v>2.4</v>
      </c>
      <c r="M144" s="15" t="n">
        <v>9.9</v>
      </c>
    </row>
    <row r="145" customFormat="false" ht="24" hidden="false" customHeight="true" outlineLevel="0" collapsed="false">
      <c r="B145" s="7" t="s">
        <v>23</v>
      </c>
      <c r="C145" s="153" t="s">
        <v>25</v>
      </c>
      <c r="D145" s="154" t="n">
        <v>120</v>
      </c>
      <c r="E145" s="154" t="n">
        <v>81</v>
      </c>
      <c r="F145" s="154" t="n">
        <v>0.48</v>
      </c>
      <c r="G145" s="154" t="n">
        <v>0.05</v>
      </c>
      <c r="H145" s="154" t="n">
        <v>29.8</v>
      </c>
      <c r="I145" s="154" t="n">
        <v>180</v>
      </c>
      <c r="J145" s="154" t="n">
        <v>90.02</v>
      </c>
      <c r="K145" s="154" t="n">
        <v>0.51</v>
      </c>
      <c r="L145" s="154" t="n">
        <v>0.08</v>
      </c>
      <c r="M145" s="154" t="n">
        <v>36.4</v>
      </c>
    </row>
    <row r="146" customFormat="false" ht="16" hidden="false" customHeight="false" outlineLevel="0" collapsed="false">
      <c r="B146" s="46" t="s">
        <v>26</v>
      </c>
      <c r="C146" s="25" t="s">
        <v>27</v>
      </c>
      <c r="D146" s="26" t="n">
        <v>60</v>
      </c>
      <c r="E146" s="26" t="n">
        <v>47.3</v>
      </c>
      <c r="F146" s="26" t="n">
        <v>0.38</v>
      </c>
      <c r="G146" s="26" t="n">
        <v>0.38</v>
      </c>
      <c r="H146" s="26" t="n">
        <v>25.4</v>
      </c>
      <c r="I146" s="26" t="n">
        <v>80</v>
      </c>
      <c r="J146" s="26" t="n">
        <v>49.3</v>
      </c>
      <c r="K146" s="26" t="n">
        <v>0.39</v>
      </c>
      <c r="L146" s="26" t="n">
        <v>0.39</v>
      </c>
      <c r="M146" s="26" t="n">
        <v>28.5</v>
      </c>
    </row>
    <row r="147" customFormat="false" ht="15.5" hidden="false" customHeight="false" outlineLevel="0" collapsed="false">
      <c r="B147" s="47"/>
      <c r="C147" s="194" t="s">
        <v>102</v>
      </c>
      <c r="D147" s="117"/>
      <c r="E147" s="117" t="n">
        <f aca="false">SUM(E141:E146)</f>
        <v>577.81</v>
      </c>
      <c r="F147" s="117" t="n">
        <f aca="false">SUM(F141:F146)</f>
        <v>23.2</v>
      </c>
      <c r="G147" s="117" t="n">
        <f aca="false">SUM(G141:G146)</f>
        <v>14.3</v>
      </c>
      <c r="H147" s="117" t="n">
        <f aca="false">SUM(H141:H146)</f>
        <v>114.45</v>
      </c>
      <c r="I147" s="117"/>
      <c r="J147" s="117" t="n">
        <f aca="false">SUM(J141:J146)</f>
        <v>712.79</v>
      </c>
      <c r="K147" s="117" t="n">
        <f aca="false">SUM(K141:K146)</f>
        <v>28.77</v>
      </c>
      <c r="L147" s="117" t="n">
        <f aca="false">SUM(L141:L146)</f>
        <v>17.7</v>
      </c>
      <c r="M147" s="117" t="n">
        <f aca="false">SUM(M141:M146)</f>
        <v>140.35</v>
      </c>
    </row>
    <row r="148" customFormat="false" ht="15" hidden="false" customHeight="true" outlineLevel="0" collapsed="false">
      <c r="B148" s="43" t="s">
        <v>50</v>
      </c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</row>
    <row r="149" customFormat="false" ht="35.25" hidden="false" customHeight="true" outlineLevel="0" collapsed="false">
      <c r="B149" s="7" t="s">
        <v>243</v>
      </c>
      <c r="C149" s="14" t="s">
        <v>244</v>
      </c>
      <c r="D149" s="15" t="n">
        <v>100</v>
      </c>
      <c r="E149" s="15" t="n">
        <v>131</v>
      </c>
      <c r="F149" s="15" t="n">
        <v>15.83</v>
      </c>
      <c r="G149" s="15" t="n">
        <v>4.84</v>
      </c>
      <c r="H149" s="15" t="n">
        <v>6.96</v>
      </c>
      <c r="I149" s="15" t="n">
        <v>120</v>
      </c>
      <c r="J149" s="15" t="n">
        <v>157.2</v>
      </c>
      <c r="K149" s="15" t="n">
        <v>18.99</v>
      </c>
      <c r="L149" s="15" t="n">
        <v>5.81</v>
      </c>
      <c r="M149" s="15" t="n">
        <v>8.35</v>
      </c>
    </row>
    <row r="150" customFormat="false" ht="30.75" hidden="false" customHeight="true" outlineLevel="0" collapsed="false">
      <c r="B150" s="7" t="s">
        <v>87</v>
      </c>
      <c r="C150" s="14" t="s">
        <v>88</v>
      </c>
      <c r="D150" s="15" t="n">
        <v>80</v>
      </c>
      <c r="E150" s="15" t="n">
        <v>116</v>
      </c>
      <c r="F150" s="15" t="n">
        <v>3.48</v>
      </c>
      <c r="G150" s="15" t="n">
        <v>1.53</v>
      </c>
      <c r="H150" s="15" t="n">
        <v>21.64</v>
      </c>
      <c r="I150" s="15" t="n">
        <v>100</v>
      </c>
      <c r="J150" s="15" t="n">
        <v>145</v>
      </c>
      <c r="K150" s="15" t="n">
        <v>4.35</v>
      </c>
      <c r="L150" s="15" t="n">
        <v>1.92</v>
      </c>
      <c r="M150" s="15" t="n">
        <v>27.05</v>
      </c>
    </row>
    <row r="151" customFormat="false" ht="24" hidden="false" customHeight="true" outlineLevel="0" collapsed="false">
      <c r="B151" s="7" t="s">
        <v>23</v>
      </c>
      <c r="C151" s="14" t="s">
        <v>24</v>
      </c>
      <c r="D151" s="15" t="n">
        <v>30</v>
      </c>
      <c r="E151" s="15" t="n">
        <v>71</v>
      </c>
      <c r="F151" s="15" t="n">
        <v>2.1</v>
      </c>
      <c r="G151" s="15" t="n">
        <v>2.4</v>
      </c>
      <c r="H151" s="15" t="n">
        <v>9.9</v>
      </c>
      <c r="I151" s="15" t="n">
        <v>30</v>
      </c>
      <c r="J151" s="15" t="n">
        <v>71</v>
      </c>
      <c r="K151" s="15" t="n">
        <v>2.1</v>
      </c>
      <c r="L151" s="15" t="n">
        <v>2.4</v>
      </c>
      <c r="M151" s="15" t="n">
        <v>9.9</v>
      </c>
    </row>
    <row r="152" customFormat="false" ht="16" hidden="false" customHeight="false" outlineLevel="0" collapsed="false">
      <c r="B152" s="7" t="s">
        <v>74</v>
      </c>
      <c r="C152" s="140" t="s">
        <v>75</v>
      </c>
      <c r="D152" s="15" t="n">
        <v>150</v>
      </c>
      <c r="E152" s="15" t="n">
        <v>98.6</v>
      </c>
      <c r="F152" s="15" t="n">
        <v>5.43</v>
      </c>
      <c r="G152" s="15" t="n">
        <v>4.35</v>
      </c>
      <c r="H152" s="15" t="n">
        <v>8.97</v>
      </c>
      <c r="I152" s="15" t="n">
        <v>200</v>
      </c>
      <c r="J152" s="15" t="n">
        <v>112.48</v>
      </c>
      <c r="K152" s="15" t="n">
        <v>6.11</v>
      </c>
      <c r="L152" s="15" t="n">
        <v>5.5</v>
      </c>
      <c r="M152" s="15" t="n">
        <v>9.85</v>
      </c>
    </row>
    <row r="153" customFormat="false" ht="16" hidden="false" customHeight="false" outlineLevel="0" collapsed="false">
      <c r="B153" s="7" t="s">
        <v>26</v>
      </c>
      <c r="C153" s="17" t="s">
        <v>28</v>
      </c>
      <c r="D153" s="18" t="n">
        <v>60</v>
      </c>
      <c r="E153" s="18" t="n">
        <v>91</v>
      </c>
      <c r="F153" s="18" t="n">
        <v>1.05</v>
      </c>
      <c r="G153" s="18" t="n">
        <v>0.15</v>
      </c>
      <c r="H153" s="18" t="n">
        <v>19.7</v>
      </c>
      <c r="I153" s="18" t="n">
        <v>80</v>
      </c>
      <c r="J153" s="18" t="n">
        <v>93</v>
      </c>
      <c r="K153" s="18" t="n">
        <v>1.25</v>
      </c>
      <c r="L153" s="18" t="n">
        <v>0.18</v>
      </c>
      <c r="M153" s="18" t="n">
        <v>19.67</v>
      </c>
    </row>
    <row r="154" customFormat="false" ht="16" hidden="false" customHeight="false" outlineLevel="0" collapsed="false">
      <c r="B154" s="46"/>
      <c r="C154" s="194" t="s">
        <v>102</v>
      </c>
      <c r="D154" s="117"/>
      <c r="E154" s="117" t="n">
        <f aca="false">SUM(E149:E153)</f>
        <v>507.6</v>
      </c>
      <c r="F154" s="117" t="n">
        <f aca="false">SUM(F149:F153)</f>
        <v>27.89</v>
      </c>
      <c r="G154" s="117" t="n">
        <f aca="false">SUM(G149:G153)</f>
        <v>13.27</v>
      </c>
      <c r="H154" s="117" t="n">
        <f aca="false">SUM(H149:H153)</f>
        <v>67.17</v>
      </c>
      <c r="I154" s="117"/>
      <c r="J154" s="117" t="n">
        <f aca="false">SUM(J149:J153)</f>
        <v>578.68</v>
      </c>
      <c r="K154" s="117" t="n">
        <f aca="false">SUM(K149:K153)</f>
        <v>32.8</v>
      </c>
      <c r="L154" s="117" t="n">
        <f aca="false">SUM(L149:L153)</f>
        <v>15.81</v>
      </c>
      <c r="M154" s="117" t="n">
        <f aca="false">SUM(M149:M153)</f>
        <v>74.82</v>
      </c>
    </row>
    <row r="155" customFormat="false" ht="15" hidden="false" customHeight="true" outlineLevel="0" collapsed="false">
      <c r="B155" s="43" t="s">
        <v>67</v>
      </c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</row>
    <row r="156" customFormat="false" ht="38.25" hidden="false" customHeight="true" outlineLevel="0" collapsed="false">
      <c r="B156" s="7" t="s">
        <v>283</v>
      </c>
      <c r="C156" s="14" t="s">
        <v>284</v>
      </c>
      <c r="D156" s="15" t="n">
        <v>60</v>
      </c>
      <c r="E156" s="15" t="n">
        <v>86</v>
      </c>
      <c r="F156" s="15" t="n">
        <v>0.68</v>
      </c>
      <c r="G156" s="15" t="n">
        <v>5.45</v>
      </c>
      <c r="H156" s="15" t="n">
        <v>4.35</v>
      </c>
      <c r="I156" s="15" t="n">
        <v>80</v>
      </c>
      <c r="J156" s="15" t="n">
        <v>91</v>
      </c>
      <c r="K156" s="15" t="n">
        <v>0.94</v>
      </c>
      <c r="L156" s="15" t="n">
        <v>6.93</v>
      </c>
      <c r="M156" s="15" t="n">
        <v>5.33</v>
      </c>
    </row>
    <row r="157" customFormat="false" ht="27" hidden="false" customHeight="true" outlineLevel="0" collapsed="false">
      <c r="B157" s="7" t="s">
        <v>51</v>
      </c>
      <c r="C157" s="14" t="s">
        <v>86</v>
      </c>
      <c r="D157" s="15" t="n">
        <v>40</v>
      </c>
      <c r="E157" s="15" t="n">
        <v>72.8</v>
      </c>
      <c r="F157" s="15" t="n">
        <v>6.92</v>
      </c>
      <c r="G157" s="15" t="n">
        <v>1.48</v>
      </c>
      <c r="H157" s="15" t="n">
        <v>7.68</v>
      </c>
      <c r="I157" s="15" t="n">
        <v>60</v>
      </c>
      <c r="J157" s="15" t="n">
        <v>109.2</v>
      </c>
      <c r="K157" s="15" t="n">
        <v>10.38</v>
      </c>
      <c r="L157" s="15" t="n">
        <v>2.22</v>
      </c>
      <c r="M157" s="15" t="n">
        <v>11.52</v>
      </c>
    </row>
    <row r="158" customFormat="false" ht="30" hidden="false" customHeight="true" outlineLevel="0" collapsed="false">
      <c r="B158" s="7" t="s">
        <v>260</v>
      </c>
      <c r="C158" s="14" t="s">
        <v>261</v>
      </c>
      <c r="D158" s="15" t="n">
        <v>80</v>
      </c>
      <c r="E158" s="15" t="n">
        <v>97.6</v>
      </c>
      <c r="F158" s="15" t="n">
        <v>2.87</v>
      </c>
      <c r="G158" s="15" t="n">
        <v>4.29</v>
      </c>
      <c r="H158" s="15" t="n">
        <v>11.58</v>
      </c>
      <c r="I158" s="15" t="n">
        <v>100</v>
      </c>
      <c r="J158" s="15" t="n">
        <v>122</v>
      </c>
      <c r="K158" s="15" t="n">
        <v>3.59</v>
      </c>
      <c r="L158" s="15" t="n">
        <v>5.37</v>
      </c>
      <c r="M158" s="15" t="n">
        <v>14.47</v>
      </c>
    </row>
    <row r="159" customFormat="false" ht="24.75" hidden="false" customHeight="true" outlineLevel="0" collapsed="false">
      <c r="B159" s="7" t="s">
        <v>23</v>
      </c>
      <c r="C159" s="14" t="s">
        <v>24</v>
      </c>
      <c r="D159" s="15" t="n">
        <v>30</v>
      </c>
      <c r="E159" s="15" t="n">
        <v>71</v>
      </c>
      <c r="F159" s="15" t="n">
        <v>2.1</v>
      </c>
      <c r="G159" s="15" t="n">
        <v>2.4</v>
      </c>
      <c r="H159" s="15" t="n">
        <v>9.9</v>
      </c>
      <c r="I159" s="15" t="n">
        <v>30</v>
      </c>
      <c r="J159" s="15" t="n">
        <v>71</v>
      </c>
      <c r="K159" s="15" t="n">
        <v>2.1</v>
      </c>
      <c r="L159" s="15" t="n">
        <v>2.4</v>
      </c>
      <c r="M159" s="15" t="n">
        <v>9.9</v>
      </c>
    </row>
    <row r="160" customFormat="false" ht="18.75" hidden="false" customHeight="true" outlineLevel="0" collapsed="false">
      <c r="B160" s="7" t="s">
        <v>23</v>
      </c>
      <c r="C160" s="14" t="s">
        <v>55</v>
      </c>
      <c r="D160" s="15" t="n">
        <v>100</v>
      </c>
      <c r="E160" s="15" t="n">
        <v>82</v>
      </c>
      <c r="F160" s="15" t="n">
        <v>1.6</v>
      </c>
      <c r="G160" s="15" t="n">
        <v>5.8</v>
      </c>
      <c r="H160" s="15" t="n">
        <v>4.9</v>
      </c>
      <c r="I160" s="15" t="n">
        <v>125</v>
      </c>
      <c r="J160" s="15" t="n">
        <v>86</v>
      </c>
      <c r="K160" s="15" t="n">
        <v>2</v>
      </c>
      <c r="L160" s="15" t="n">
        <v>6.3</v>
      </c>
      <c r="M160" s="15" t="n">
        <v>5.3</v>
      </c>
    </row>
    <row r="161" customFormat="false" ht="16" hidden="false" customHeight="false" outlineLevel="0" collapsed="false">
      <c r="B161" s="7" t="s">
        <v>26</v>
      </c>
      <c r="C161" s="17" t="s">
        <v>27</v>
      </c>
      <c r="D161" s="15" t="n">
        <v>60</v>
      </c>
      <c r="E161" s="15" t="n">
        <v>47.3</v>
      </c>
      <c r="F161" s="15" t="n">
        <v>0.38</v>
      </c>
      <c r="G161" s="15" t="n">
        <v>0.38</v>
      </c>
      <c r="H161" s="15" t="n">
        <v>25.4</v>
      </c>
      <c r="I161" s="15" t="n">
        <v>80</v>
      </c>
      <c r="J161" s="15" t="n">
        <v>49.3</v>
      </c>
      <c r="K161" s="15" t="n">
        <v>0.39</v>
      </c>
      <c r="L161" s="15" t="n">
        <v>0.39</v>
      </c>
      <c r="M161" s="15" t="n">
        <v>28.5</v>
      </c>
    </row>
    <row r="162" customFormat="false" ht="15.5" hidden="false" customHeight="false" outlineLevel="0" collapsed="false">
      <c r="B162" s="98"/>
      <c r="C162" s="200" t="s">
        <v>102</v>
      </c>
      <c r="D162" s="31"/>
      <c r="E162" s="31" t="n">
        <f aca="false">SUM(E156:E161)</f>
        <v>456.7</v>
      </c>
      <c r="F162" s="31" t="n">
        <f aca="false">SUM(F156:F161)</f>
        <v>14.55</v>
      </c>
      <c r="G162" s="31" t="n">
        <f aca="false">SUM(G156:G161)</f>
        <v>19.8</v>
      </c>
      <c r="H162" s="31" t="n">
        <f aca="false">SUM(H156:H161)</f>
        <v>63.81</v>
      </c>
      <c r="I162" s="31"/>
      <c r="J162" s="31" t="n">
        <f aca="false">SUM(J156:J161)</f>
        <v>528.5</v>
      </c>
      <c r="K162" s="31" t="n">
        <f aca="false">SUM(K156:K161)</f>
        <v>19.4</v>
      </c>
      <c r="L162" s="31" t="n">
        <f aca="false">SUM(L156:L161)</f>
        <v>23.61</v>
      </c>
      <c r="M162" s="31" t="n">
        <v>83.68</v>
      </c>
    </row>
    <row r="163" customFormat="false" ht="15.5" hidden="false" customHeight="true" outlineLevel="0" collapsed="false">
      <c r="B163" s="4" t="s">
        <v>83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customFormat="false" ht="40.5" hidden="false" customHeight="true" outlineLevel="0" collapsed="false">
      <c r="B164" s="16" t="s">
        <v>308</v>
      </c>
      <c r="C164" s="14" t="s">
        <v>306</v>
      </c>
      <c r="D164" s="15" t="n">
        <v>60</v>
      </c>
      <c r="E164" s="15" t="n">
        <v>41.4</v>
      </c>
      <c r="F164" s="15" t="n">
        <v>0.88</v>
      </c>
      <c r="G164" s="15" t="n">
        <v>1.86</v>
      </c>
      <c r="H164" s="15" t="n">
        <v>5.91</v>
      </c>
      <c r="I164" s="15" t="n">
        <v>80</v>
      </c>
      <c r="J164" s="15" t="n">
        <v>55.2</v>
      </c>
      <c r="K164" s="15" t="n">
        <v>1.18</v>
      </c>
      <c r="L164" s="15" t="n">
        <v>2.48</v>
      </c>
      <c r="M164" s="15" t="n">
        <v>7.88</v>
      </c>
    </row>
    <row r="165" customFormat="false" ht="24" hidden="false" customHeight="true" outlineLevel="0" collapsed="false">
      <c r="B165" s="7" t="s">
        <v>149</v>
      </c>
      <c r="C165" s="14" t="s">
        <v>150</v>
      </c>
      <c r="D165" s="15" t="n">
        <v>45</v>
      </c>
      <c r="E165" s="15" t="n">
        <v>94.5</v>
      </c>
      <c r="F165" s="15" t="n">
        <v>12.15</v>
      </c>
      <c r="G165" s="15" t="n">
        <v>2.15</v>
      </c>
      <c r="H165" s="15" t="n">
        <v>6.46</v>
      </c>
      <c r="I165" s="15" t="n">
        <v>60</v>
      </c>
      <c r="J165" s="15" t="n">
        <v>126</v>
      </c>
      <c r="K165" s="15" t="n">
        <v>16.2</v>
      </c>
      <c r="L165" s="15" t="n">
        <v>2.86</v>
      </c>
      <c r="M165" s="15" t="n">
        <v>8.61</v>
      </c>
    </row>
    <row r="166" customFormat="false" ht="30" hidden="false" customHeight="true" outlineLevel="0" collapsed="false">
      <c r="B166" s="7" t="s">
        <v>309</v>
      </c>
      <c r="C166" s="14" t="s">
        <v>266</v>
      </c>
      <c r="D166" s="64" t="n">
        <v>80</v>
      </c>
      <c r="E166" s="64" t="n">
        <v>90.4</v>
      </c>
      <c r="F166" s="64" t="n">
        <v>3.11</v>
      </c>
      <c r="G166" s="64" t="n">
        <v>1.96</v>
      </c>
      <c r="H166" s="64" t="n">
        <v>15.3</v>
      </c>
      <c r="I166" s="64" t="n">
        <v>100</v>
      </c>
      <c r="J166" s="64" t="n">
        <v>113</v>
      </c>
      <c r="K166" s="64" t="n">
        <v>3.89</v>
      </c>
      <c r="L166" s="64" t="n">
        <v>2.46</v>
      </c>
      <c r="M166" s="64" t="n">
        <v>19.13</v>
      </c>
    </row>
    <row r="167" customFormat="false" ht="21.75" hidden="false" customHeight="true" outlineLevel="0" collapsed="false">
      <c r="B167" s="7" t="s">
        <v>23</v>
      </c>
      <c r="C167" s="14" t="s">
        <v>24</v>
      </c>
      <c r="D167" s="15" t="n">
        <v>30</v>
      </c>
      <c r="E167" s="15" t="n">
        <v>71</v>
      </c>
      <c r="F167" s="15" t="n">
        <v>2.1</v>
      </c>
      <c r="G167" s="15" t="n">
        <v>2.4</v>
      </c>
      <c r="H167" s="15" t="n">
        <v>9.9</v>
      </c>
      <c r="I167" s="15" t="n">
        <v>30</v>
      </c>
      <c r="J167" s="15" t="n">
        <v>71</v>
      </c>
      <c r="K167" s="15" t="n">
        <v>2.1</v>
      </c>
      <c r="L167" s="15" t="n">
        <v>2.4</v>
      </c>
      <c r="M167" s="15" t="n">
        <v>9.9</v>
      </c>
    </row>
    <row r="168" customFormat="false" ht="19.5" hidden="false" customHeight="true" outlineLevel="0" collapsed="false">
      <c r="B168" s="7" t="s">
        <v>23</v>
      </c>
      <c r="C168" s="14" t="s">
        <v>207</v>
      </c>
      <c r="D168" s="15" t="n">
        <v>15</v>
      </c>
      <c r="E168" s="15" t="n">
        <v>70.6</v>
      </c>
      <c r="F168" s="15" t="n">
        <v>4.6</v>
      </c>
      <c r="G168" s="15" t="n">
        <v>2.2</v>
      </c>
      <c r="H168" s="15" t="n">
        <v>3.6</v>
      </c>
      <c r="I168" s="15" t="n">
        <v>15</v>
      </c>
      <c r="J168" s="15" t="n">
        <v>70.6</v>
      </c>
      <c r="K168" s="15" t="n">
        <v>4.6</v>
      </c>
      <c r="L168" s="15" t="n">
        <v>2.2</v>
      </c>
      <c r="M168" s="15" t="n">
        <v>3.6</v>
      </c>
    </row>
    <row r="169" customFormat="false" ht="27" hidden="false" customHeight="true" outlineLevel="0" collapsed="false">
      <c r="B169" s="7" t="s">
        <v>163</v>
      </c>
      <c r="C169" s="14" t="s">
        <v>164</v>
      </c>
      <c r="D169" s="15" t="n">
        <v>150</v>
      </c>
      <c r="E169" s="15" t="n">
        <v>69.4</v>
      </c>
      <c r="F169" s="15" t="n">
        <v>0.16</v>
      </c>
      <c r="G169" s="15"/>
      <c r="H169" s="15" t="n">
        <v>0.08</v>
      </c>
      <c r="I169" s="15" t="n">
        <v>200</v>
      </c>
      <c r="J169" s="15" t="n">
        <v>83.3</v>
      </c>
      <c r="K169" s="15" t="n">
        <v>0.2</v>
      </c>
      <c r="L169" s="15"/>
      <c r="M169" s="15" t="n">
        <v>0.1</v>
      </c>
    </row>
    <row r="170" customFormat="false" ht="16" hidden="false" customHeight="false" outlineLevel="0" collapsed="false">
      <c r="B170" s="66" t="s">
        <v>26</v>
      </c>
      <c r="C170" s="17" t="s">
        <v>27</v>
      </c>
      <c r="D170" s="15" t="n">
        <v>60</v>
      </c>
      <c r="E170" s="15" t="n">
        <v>47.3</v>
      </c>
      <c r="F170" s="15" t="n">
        <v>0.38</v>
      </c>
      <c r="G170" s="15" t="n">
        <v>0.38</v>
      </c>
      <c r="H170" s="15" t="n">
        <v>25.4</v>
      </c>
      <c r="I170" s="15" t="n">
        <v>80</v>
      </c>
      <c r="J170" s="15" t="n">
        <v>49.3</v>
      </c>
      <c r="K170" s="15" t="n">
        <v>0.39</v>
      </c>
      <c r="L170" s="15" t="n">
        <v>0.39</v>
      </c>
      <c r="M170" s="15" t="n">
        <v>28.5</v>
      </c>
    </row>
    <row r="171" customFormat="false" ht="15.5" hidden="false" customHeight="false" outlineLevel="0" collapsed="false">
      <c r="B171" s="186"/>
      <c r="C171" s="187" t="s">
        <v>102</v>
      </c>
      <c r="D171" s="68"/>
      <c r="E171" s="68" t="n">
        <f aca="false">SUM(E164:E170)</f>
        <v>484.6</v>
      </c>
      <c r="F171" s="68" t="n">
        <f aca="false">SUM(F164:F170)</f>
        <v>23.38</v>
      </c>
      <c r="G171" s="68" t="n">
        <f aca="false">SUM(G164:G170)</f>
        <v>10.95</v>
      </c>
      <c r="H171" s="68" t="n">
        <f aca="false">SUM(H164:H170)</f>
        <v>66.65</v>
      </c>
      <c r="I171" s="68"/>
      <c r="J171" s="68" t="n">
        <f aca="false">SUM(J164:J170)</f>
        <v>568.4</v>
      </c>
      <c r="K171" s="68" t="n">
        <f aca="false">SUM(K164:K170)</f>
        <v>28.56</v>
      </c>
      <c r="L171" s="68" t="n">
        <f aca="false">SUM(L164:L170)</f>
        <v>12.79</v>
      </c>
      <c r="M171" s="68" t="n">
        <f aca="false">SUM(M164:M170)</f>
        <v>77.72</v>
      </c>
    </row>
    <row r="172" customFormat="false" ht="15" hidden="false" customHeight="false" outlineLevel="0" collapsed="false">
      <c r="B172" s="201" t="s">
        <v>103</v>
      </c>
      <c r="C172" s="201"/>
      <c r="D172" s="201"/>
      <c r="E172" s="201"/>
      <c r="F172" s="201"/>
      <c r="G172" s="201"/>
      <c r="H172" s="201"/>
      <c r="I172" s="201"/>
      <c r="J172" s="201"/>
      <c r="K172" s="201"/>
      <c r="L172" s="201"/>
      <c r="M172" s="201"/>
    </row>
    <row r="173" customFormat="false" ht="32.25" hidden="false" customHeight="true" outlineLevel="0" collapsed="false">
      <c r="B173" s="22" t="s">
        <v>310</v>
      </c>
      <c r="C173" s="202" t="s">
        <v>302</v>
      </c>
      <c r="D173" s="15" t="n">
        <v>60</v>
      </c>
      <c r="E173" s="15" t="n">
        <v>35.4</v>
      </c>
      <c r="F173" s="15" t="n">
        <v>0.81</v>
      </c>
      <c r="G173" s="15" t="n">
        <v>0.05</v>
      </c>
      <c r="H173" s="15" t="n">
        <v>9.02</v>
      </c>
      <c r="I173" s="15" t="n">
        <v>80</v>
      </c>
      <c r="J173" s="15" t="n">
        <v>47.2</v>
      </c>
      <c r="K173" s="15" t="n">
        <v>1.08</v>
      </c>
      <c r="L173" s="15" t="n">
        <v>0.07</v>
      </c>
      <c r="M173" s="15" t="n">
        <v>12.03</v>
      </c>
    </row>
    <row r="174" customFormat="false" ht="30.75" hidden="false" customHeight="true" outlineLevel="0" collapsed="false">
      <c r="B174" s="171" t="s">
        <v>106</v>
      </c>
      <c r="C174" s="14" t="s">
        <v>107</v>
      </c>
      <c r="D174" s="15" t="n">
        <v>50</v>
      </c>
      <c r="E174" s="15" t="n">
        <v>84</v>
      </c>
      <c r="F174" s="15" t="n">
        <v>5.85</v>
      </c>
      <c r="G174" s="15" t="n">
        <v>5.19</v>
      </c>
      <c r="H174" s="15" t="n">
        <v>3.25</v>
      </c>
      <c r="I174" s="15" t="n">
        <v>50</v>
      </c>
      <c r="J174" s="15" t="n">
        <v>84</v>
      </c>
      <c r="K174" s="15" t="n">
        <v>5.85</v>
      </c>
      <c r="L174" s="15" t="n">
        <v>5.19</v>
      </c>
      <c r="M174" s="15" t="n">
        <v>3.25</v>
      </c>
    </row>
    <row r="175" customFormat="false" ht="30" hidden="false" customHeight="true" outlineLevel="0" collapsed="false">
      <c r="B175" s="172" t="s">
        <v>276</v>
      </c>
      <c r="C175" s="14" t="s">
        <v>277</v>
      </c>
      <c r="D175" s="15" t="n">
        <v>80</v>
      </c>
      <c r="E175" s="15" t="n">
        <v>250</v>
      </c>
      <c r="F175" s="15" t="n">
        <v>7.96</v>
      </c>
      <c r="G175" s="15" t="n">
        <v>0.81</v>
      </c>
      <c r="H175" s="15" t="n">
        <v>51.92</v>
      </c>
      <c r="I175" s="15" t="n">
        <v>100</v>
      </c>
      <c r="J175" s="15" t="n">
        <v>313</v>
      </c>
      <c r="K175" s="15" t="n">
        <v>9.95</v>
      </c>
      <c r="L175" s="15" t="n">
        <v>1.02</v>
      </c>
      <c r="M175" s="15" t="n">
        <v>64.9</v>
      </c>
    </row>
    <row r="176" customFormat="false" ht="27.75" hidden="false" customHeight="true" outlineLevel="0" collapsed="false">
      <c r="B176" s="7" t="s">
        <v>23</v>
      </c>
      <c r="C176" s="14" t="s">
        <v>24</v>
      </c>
      <c r="D176" s="15" t="n">
        <v>30</v>
      </c>
      <c r="E176" s="15" t="n">
        <v>71</v>
      </c>
      <c r="F176" s="15" t="n">
        <v>2.1</v>
      </c>
      <c r="G176" s="15" t="n">
        <v>2.4</v>
      </c>
      <c r="H176" s="15" t="n">
        <v>9.9</v>
      </c>
      <c r="I176" s="15" t="n">
        <v>30</v>
      </c>
      <c r="J176" s="15" t="n">
        <v>71</v>
      </c>
      <c r="K176" s="15" t="n">
        <v>2.1</v>
      </c>
      <c r="L176" s="15" t="n">
        <v>2.4</v>
      </c>
      <c r="M176" s="15" t="n">
        <v>9.9</v>
      </c>
    </row>
    <row r="177" customFormat="false" ht="16" hidden="false" customHeight="false" outlineLevel="0" collapsed="false">
      <c r="B177" s="7" t="s">
        <v>290</v>
      </c>
      <c r="C177" s="14" t="s">
        <v>109</v>
      </c>
      <c r="D177" s="15" t="n">
        <v>150</v>
      </c>
      <c r="E177" s="15" t="n">
        <v>1.98</v>
      </c>
      <c r="F177" s="15" t="n">
        <v>0.03</v>
      </c>
      <c r="G177" s="15" t="n">
        <v>0.01</v>
      </c>
      <c r="H177" s="15" t="n">
        <v>0.16</v>
      </c>
      <c r="I177" s="15" t="n">
        <v>200</v>
      </c>
      <c r="J177" s="15" t="n">
        <v>2.04</v>
      </c>
      <c r="K177" s="15" t="n">
        <v>0.05</v>
      </c>
      <c r="L177" s="15" t="n">
        <v>0.01</v>
      </c>
      <c r="M177" s="15" t="n">
        <v>0.18</v>
      </c>
    </row>
    <row r="178" customFormat="false" ht="16" hidden="false" customHeight="false" outlineLevel="0" collapsed="false">
      <c r="B178" s="7" t="s">
        <v>26</v>
      </c>
      <c r="C178" s="17" t="s">
        <v>31</v>
      </c>
      <c r="D178" s="18" t="n">
        <v>60</v>
      </c>
      <c r="E178" s="18" t="n">
        <v>30</v>
      </c>
      <c r="F178" s="18" t="n">
        <v>54</v>
      </c>
      <c r="G178" s="18" t="n">
        <v>0.12</v>
      </c>
      <c r="H178" s="18" t="n">
        <v>6.6</v>
      </c>
      <c r="I178" s="18" t="n">
        <v>80</v>
      </c>
      <c r="J178" s="18" t="n">
        <v>40</v>
      </c>
      <c r="K178" s="18" t="n">
        <v>0.54</v>
      </c>
      <c r="L178" s="18" t="n">
        <v>0.09</v>
      </c>
      <c r="M178" s="18" t="n">
        <v>8.8</v>
      </c>
    </row>
    <row r="179" customFormat="false" ht="16" hidden="false" customHeight="false" outlineLevel="0" collapsed="false">
      <c r="B179" s="7"/>
      <c r="C179" s="169" t="s">
        <v>102</v>
      </c>
      <c r="D179" s="169"/>
      <c r="E179" s="169" t="n">
        <f aca="false">SUM(E173:E178)</f>
        <v>472.38</v>
      </c>
      <c r="F179" s="169" t="n">
        <f aca="false">SUM(F173:F178)</f>
        <v>70.75</v>
      </c>
      <c r="G179" s="169" t="n">
        <f aca="false">SUM(G173:G178)</f>
        <v>8.58</v>
      </c>
      <c r="H179" s="169" t="n">
        <f aca="false">SUM(H173:H178)</f>
        <v>80.85</v>
      </c>
      <c r="I179" s="169"/>
      <c r="J179" s="169" t="n">
        <f aca="false">SUM(J173:J178)</f>
        <v>557.24</v>
      </c>
      <c r="K179" s="169" t="n">
        <f aca="false">SUM(K173:K178)</f>
        <v>19.57</v>
      </c>
      <c r="L179" s="169" t="n">
        <f aca="false">SUM(L173:L178)</f>
        <v>8.78</v>
      </c>
      <c r="M179" s="169" t="n">
        <f aca="false">SUM(M173:M178)</f>
        <v>99.06</v>
      </c>
    </row>
  </sheetData>
  <mergeCells count="30">
    <mergeCell ref="D3:H3"/>
    <mergeCell ref="I3:M3"/>
    <mergeCell ref="B6:M6"/>
    <mergeCell ref="B14:M14"/>
    <mergeCell ref="B22:M22"/>
    <mergeCell ref="B30:M30"/>
    <mergeCell ref="B39:M39"/>
    <mergeCell ref="B47:M47"/>
    <mergeCell ref="D48:H48"/>
    <mergeCell ref="I48:M48"/>
    <mergeCell ref="B51:M51"/>
    <mergeCell ref="B59:M59"/>
    <mergeCell ref="B67:M67"/>
    <mergeCell ref="B75:M75"/>
    <mergeCell ref="B84:M84"/>
    <mergeCell ref="D92:H92"/>
    <mergeCell ref="I92:M92"/>
    <mergeCell ref="B95:M95"/>
    <mergeCell ref="B103:M103"/>
    <mergeCell ref="B112:M112"/>
    <mergeCell ref="B120:M120"/>
    <mergeCell ref="B128:M128"/>
    <mergeCell ref="B136:M136"/>
    <mergeCell ref="D137:H137"/>
    <mergeCell ref="I137:M137"/>
    <mergeCell ref="B140:M140"/>
    <mergeCell ref="B148:M148"/>
    <mergeCell ref="B155:M155"/>
    <mergeCell ref="B163:M163"/>
    <mergeCell ref="B172:M17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LibreOffice/6.3.0.4$Windows_X86_64 LibreOffice_project/057fc023c990d676a43019934386b85b21a9ee99</Applicat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2024-08-19T06:04:00Z</dcterms:created>
  <dc:creator>Римма Іванівна</dc:creator>
  <dc:description/>
  <dc:language>uk-UA</dc:language>
  <cp:lastModifiedBy/>
  <dcterms:modified xsi:type="dcterms:W3CDTF">2026-08-24T10:03:53Z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